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10920"/>
  </bookViews>
  <sheets>
    <sheet name="річний план(додаток)" sheetId="1" r:id="rId1"/>
    <sheet name="Лист2" sheetId="2" state="hidden" r:id="rId2"/>
    <sheet name="2210" sheetId="3" state="hidden" r:id="rId3"/>
    <sheet name="закупки" sheetId="4" state="hidden" r:id="rId4"/>
    <sheet name="2240" sheetId="5" state="hidden" r:id="rId5"/>
    <sheet name="2271" sheetId="6" state="hidden" r:id="rId6"/>
    <sheet name="Лист1" sheetId="7" state="hidden" r:id="rId7"/>
    <sheet name=" річний  план" sheetId="8" r:id="rId8"/>
  </sheets>
  <calcPr calcId="145621"/>
</workbook>
</file>

<file path=xl/calcChain.xml><?xml version="1.0" encoding="utf-8"?>
<calcChain xmlns="http://schemas.openxmlformats.org/spreadsheetml/2006/main">
  <c r="G32" i="1" l="1"/>
  <c r="G50" i="1"/>
  <c r="H32" i="1"/>
  <c r="P3" i="5"/>
  <c r="P5" i="5"/>
  <c r="O5" i="5" s="1"/>
  <c r="P6" i="5"/>
  <c r="O6" i="5" s="1"/>
  <c r="P7" i="5"/>
  <c r="O7" i="5" s="1"/>
  <c r="P8" i="5"/>
  <c r="O8" i="5" s="1"/>
  <c r="P9" i="5"/>
  <c r="O9" i="5" s="1"/>
  <c r="P10" i="5"/>
  <c r="O10" i="5" s="1"/>
  <c r="P11" i="5"/>
  <c r="O11" i="5" s="1"/>
  <c r="P13" i="5"/>
  <c r="O13" i="5" s="1"/>
  <c r="P14" i="5"/>
  <c r="O14" i="5" s="1"/>
  <c r="P15" i="5"/>
  <c r="O15" i="5" s="1"/>
  <c r="P16" i="5"/>
  <c r="O16" i="5" s="1"/>
  <c r="P17" i="5"/>
  <c r="O17" i="5" s="1"/>
  <c r="P18" i="5"/>
  <c r="O18" i="5" s="1"/>
  <c r="P19" i="5"/>
  <c r="O19" i="5" s="1"/>
  <c r="P20" i="5"/>
  <c r="O20" i="5" s="1"/>
  <c r="P21" i="5"/>
  <c r="O21" i="5" s="1"/>
  <c r="P22" i="5"/>
  <c r="O22" i="5" s="1"/>
  <c r="P23" i="5"/>
  <c r="O23" i="5" s="1"/>
  <c r="P24" i="5"/>
  <c r="O24" i="5" s="1"/>
  <c r="P25" i="5"/>
  <c r="O25" i="5" s="1"/>
  <c r="P26" i="5"/>
  <c r="O26" i="5" s="1"/>
  <c r="P27" i="5"/>
  <c r="O27" i="5" s="1"/>
  <c r="O3" i="5"/>
  <c r="N12" i="5"/>
  <c r="L4" i="5"/>
  <c r="R9" i="5" s="1"/>
  <c r="L12" i="5"/>
  <c r="C4" i="5"/>
  <c r="D4" i="5"/>
  <c r="E4" i="5"/>
  <c r="F4" i="5"/>
  <c r="G4" i="5"/>
  <c r="H4" i="5"/>
  <c r="I4" i="5"/>
  <c r="J4" i="5"/>
  <c r="K4" i="5"/>
  <c r="M4" i="5"/>
  <c r="M28" i="5" s="1"/>
  <c r="N4" i="5"/>
  <c r="D12" i="5"/>
  <c r="E12" i="5"/>
  <c r="F12" i="5"/>
  <c r="G12" i="5"/>
  <c r="G28" i="5" s="1"/>
  <c r="H12" i="5"/>
  <c r="I12" i="5"/>
  <c r="P12" i="5" s="1"/>
  <c r="J12" i="5"/>
  <c r="K12" i="5"/>
  <c r="K28" i="5" s="1"/>
  <c r="H28" i="5"/>
  <c r="D28" i="5"/>
  <c r="I28" i="5"/>
  <c r="E28" i="5"/>
  <c r="C28" i="5"/>
  <c r="L28" i="5"/>
  <c r="P17" i="3"/>
  <c r="O17" i="3" s="1"/>
  <c r="P19" i="3"/>
  <c r="O19" i="3" s="1"/>
  <c r="P4" i="3"/>
  <c r="O4" i="3" s="1"/>
  <c r="P5" i="3"/>
  <c r="O5" i="3" s="1"/>
  <c r="P6" i="3"/>
  <c r="O6" i="3" s="1"/>
  <c r="P7" i="3"/>
  <c r="O7" i="3" s="1"/>
  <c r="P8" i="3"/>
  <c r="O8" i="3" s="1"/>
  <c r="P9" i="3"/>
  <c r="O9" i="3" s="1"/>
  <c r="P10" i="3"/>
  <c r="O10" i="3" s="1"/>
  <c r="P11" i="3"/>
  <c r="O11" i="3" s="1"/>
  <c r="P12" i="3"/>
  <c r="O12" i="3" s="1"/>
  <c r="P13" i="3"/>
  <c r="O13" i="3" s="1"/>
  <c r="P14" i="3"/>
  <c r="O14" i="3" s="1"/>
  <c r="P15" i="3"/>
  <c r="O15" i="3" s="1"/>
  <c r="P16" i="3"/>
  <c r="O16" i="3" s="1"/>
  <c r="P18" i="3"/>
  <c r="O18" i="3" s="1"/>
  <c r="P20" i="3"/>
  <c r="O20" i="3" s="1"/>
  <c r="P21" i="3"/>
  <c r="O21" i="3" s="1"/>
  <c r="P22" i="3"/>
  <c r="O22" i="3" s="1"/>
  <c r="P23" i="3"/>
  <c r="O23" i="3" s="1"/>
  <c r="P24" i="3"/>
  <c r="O24" i="3" s="1"/>
  <c r="P25" i="3"/>
  <c r="O25" i="3" s="1"/>
  <c r="P26" i="3"/>
  <c r="O26" i="3" s="1"/>
  <c r="P27" i="3"/>
  <c r="O27" i="3" s="1"/>
  <c r="P28" i="3"/>
  <c r="O28" i="3" s="1"/>
  <c r="P29" i="3"/>
  <c r="O29" i="3" s="1"/>
  <c r="P30" i="3"/>
  <c r="O30" i="3" s="1"/>
  <c r="P31" i="3"/>
  <c r="O31" i="3" s="1"/>
  <c r="P32" i="3"/>
  <c r="O32" i="3" s="1"/>
  <c r="P33" i="3"/>
  <c r="O33" i="3" s="1"/>
  <c r="P34" i="3"/>
  <c r="O34" i="3" s="1"/>
  <c r="P3" i="3"/>
  <c r="O3" i="3" s="1"/>
  <c r="L35" i="3"/>
  <c r="M35" i="3"/>
  <c r="K35" i="3"/>
  <c r="P35" i="3" s="1"/>
  <c r="Q35" i="3"/>
  <c r="N35" i="3"/>
  <c r="R25" i="3"/>
  <c r="R26" i="3"/>
  <c r="R27" i="3"/>
  <c r="R28" i="3"/>
  <c r="R29" i="3"/>
  <c r="R30" i="3"/>
  <c r="R31" i="3"/>
  <c r="R24" i="3"/>
  <c r="R14" i="3"/>
  <c r="R15" i="3"/>
  <c r="R16" i="3"/>
  <c r="R18" i="3"/>
  <c r="R20" i="3"/>
  <c r="R13" i="3"/>
  <c r="R12" i="3"/>
  <c r="R11" i="3"/>
  <c r="R10" i="3"/>
  <c r="R9" i="3"/>
  <c r="R8" i="3"/>
  <c r="R7" i="3"/>
  <c r="R6" i="3"/>
  <c r="R5" i="3"/>
  <c r="R4" i="3"/>
  <c r="R3" i="3"/>
  <c r="R35" i="3" s="1"/>
  <c r="C36" i="4"/>
  <c r="P2" i="5"/>
  <c r="O2" i="5" s="1"/>
  <c r="B28" i="5"/>
  <c r="J28" i="5" l="1"/>
  <c r="F28" i="5"/>
  <c r="P4" i="5"/>
  <c r="O12" i="5"/>
  <c r="O4" i="5"/>
  <c r="O28" i="5" s="1"/>
  <c r="O35" i="3"/>
  <c r="P28" i="5"/>
  <c r="N28" i="5"/>
</calcChain>
</file>

<file path=xl/sharedStrings.xml><?xml version="1.0" encoding="utf-8"?>
<sst xmlns="http://schemas.openxmlformats.org/spreadsheetml/2006/main" count="486" uniqueCount="265">
  <si>
    <t xml:space="preserve">Затверджено Наказ Міністерства економічного розвітку і торгівлі України 15.09.2014 №1106 </t>
  </si>
  <si>
    <t>РІЧНИЙ ПЛАН ЗАКУПІВЕЛЬ/</t>
  </si>
  <si>
    <t xml:space="preserve">річний план закупівель, що здійснюються без проведення </t>
  </si>
  <si>
    <t>процедур закупівель</t>
  </si>
  <si>
    <t>на 2014 рік</t>
  </si>
  <si>
    <t>Предмет закупівлі</t>
  </si>
  <si>
    <t>Код КЕКВ (для бюджетних коштів)</t>
  </si>
  <si>
    <t>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</si>
  <si>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</si>
  <si>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</si>
  <si>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</si>
  <si>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</si>
  <si>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17.21.1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Папір і картон гофровані, паперова й картонна тара (швидкозшивачі, папки на зав’язках паперові, сегрегатори, паперові рушники )  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</si>
  <si>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</si>
  <si>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20.52.1</t>
    </r>
    <r>
      <rPr>
        <sz val="9"/>
        <color indexed="8"/>
        <rFont val="Times New Roman"/>
        <family val="1"/>
        <charset val="204"/>
      </rPr>
      <t xml:space="preserve">  Клеї   (клей)</t>
    </r>
  </si>
  <si>
    <r>
      <t>25.99.2</t>
    </r>
    <r>
      <rPr>
        <sz val="9"/>
        <color indexed="8"/>
        <rFont val="Times New Roman"/>
        <family val="1"/>
        <charset val="204"/>
      </rPr>
      <t xml:space="preserve">     </t>
    </r>
    <r>
      <rPr>
        <sz val="9"/>
        <color indexed="8"/>
        <rFont val="Times New Roman"/>
        <family val="1"/>
        <charset val="204"/>
      </rPr>
      <t>Вироби з недорогоцінних металів, інші</t>
    </r>
    <r>
      <rPr>
        <sz val="9"/>
        <color indexed="8"/>
        <rFont val="Times New Roman"/>
        <family val="1"/>
        <charset val="204"/>
      </rPr>
      <t xml:space="preserve">     (степлер, скріпки,  діркопробивач, ножиці)</t>
    </r>
  </si>
  <si>
    <r>
      <t>22.19.2</t>
    </r>
    <r>
      <rPr>
        <sz val="9"/>
        <color indexed="8"/>
        <rFont val="Times New Roman"/>
        <family val="1"/>
        <charset val="204"/>
      </rPr>
  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 (скотч, майстер – плівка, ізолента, файли)</t>
    </r>
  </si>
  <si>
    <r>
      <t>22.19.7</t>
    </r>
    <r>
      <rPr>
        <sz val="9"/>
        <color indexed="8"/>
        <rFont val="Times New Roman"/>
        <family val="1"/>
        <charset val="204"/>
      </rPr>
      <t xml:space="preserve">  Вироби з вулканізованої ґуми, н. в. і. у.; ґума тверда; вироби з твердої ґуми    (штампи , гумові килими)</t>
    </r>
  </si>
  <si>
    <r>
      <t xml:space="preserve"> 32.99.1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 Ручки для писання та олівці, дошки, штемпелі для датування, опечатування та нумерування; стрічки до друкарських машинок, штемпельні подушечки</t>
    </r>
    <r>
      <rPr>
        <sz val="9"/>
        <color indexed="8"/>
        <rFont val="Times New Roman"/>
        <family val="1"/>
        <charset val="204"/>
      </rPr>
      <t xml:space="preserve">            (ручка  кулькова, олівець, коректор) </t>
    </r>
  </si>
  <si>
    <r>
      <t>26.11.3</t>
    </r>
    <r>
      <rPr>
        <sz val="9"/>
        <color indexed="8"/>
        <rFont val="Times New Roman"/>
        <family val="1"/>
        <charset val="204"/>
      </rPr>
      <t xml:space="preserve"> Схеми електронні інтегровані  (флеш-пам’ять, модуль пам’яті)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</si>
  <si>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 й оптичні (диски)</t>
    </r>
  </si>
  <si>
    <r>
      <t>20.30.2</t>
    </r>
    <r>
      <rPr>
        <sz val="9"/>
        <color indexed="8"/>
        <rFont val="Times New Roman"/>
        <family val="1"/>
        <charset val="204"/>
      </rPr>
      <t xml:space="preserve">  Фарби та лаки, інші, та пов'язана з ними продукція; барвники художні та друкарські чорнила (тонери, штемпельна фарба)</t>
    </r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</si>
  <si>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 ) </t>
    </r>
  </si>
  <si>
    <r>
      <t xml:space="preserve"> 26.12.2</t>
    </r>
    <r>
      <rPr>
        <sz val="9"/>
        <color indexed="8"/>
        <rFont val="Times New Roman"/>
        <family val="1"/>
        <charset val="204"/>
      </rPr>
      <t xml:space="preserve">  Карти звукові, відеокарти, мережеві карти та подібні карти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до машин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автоматичного обробляння інформації (відео карта, мережева карта)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</si>
  <si>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комп,комутатор 8 порт, переходник для  жд)</t>
    </r>
  </si>
  <si>
    <r>
      <t>26.20.4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клавіатура)</t>
    </r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</si>
  <si>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автоматичних машин для обробляння даних і пристроїв до них (блок живлення, батарейки)</t>
    </r>
  </si>
  <si>
    <r>
      <t>26.30.1</t>
    </r>
    <r>
      <rPr>
        <sz val="9"/>
        <color indexed="8"/>
        <rFont val="Times New Roman"/>
        <family val="1"/>
        <charset val="204"/>
      </rPr>
      <t xml:space="preserve"> Радіоапаратура для передавання та приймання звуку / зображення (Веб-камера, навушники,  колонки, гарнітура, мікрофон, факс) </t>
    </r>
  </si>
  <si>
    <r>
      <t>27.32.1</t>
    </r>
    <r>
      <rPr>
        <sz val="9"/>
        <color indexed="8"/>
        <rFont val="Times New Roman"/>
        <family val="1"/>
        <charset val="204"/>
      </rPr>
      <t xml:space="preserve">  Проводи та кабелі електронні й електричні, інші (подовжувач, дріт)</t>
    </r>
  </si>
  <si>
    <r>
      <t>27.40.1</t>
    </r>
    <r>
      <rPr>
        <sz val="9"/>
        <color indexed="8"/>
        <rFont val="Times New Roman"/>
        <family val="1"/>
        <charset val="204"/>
      </rPr>
      <t xml:space="preserve">  Лампи розжарювання та газорозрядні електричні; лампи дугові електролампи)</t>
    </r>
  </si>
  <si>
    <r>
      <t xml:space="preserve">27.20.2 </t>
    </r>
    <r>
      <rPr>
        <sz val="9"/>
        <color indexed="8"/>
        <rFont val="Times New Roman"/>
        <family val="1"/>
        <charset val="204"/>
      </rPr>
      <t xml:space="preserve"> Акумулятори свінцеві    для запуску поршневих двигунів (Акумулятор) </t>
    </r>
  </si>
  <si>
    <r>
      <t>28.24.1</t>
    </r>
    <r>
      <rPr>
        <sz val="9"/>
        <color indexed="8"/>
        <rFont val="Times New Roman"/>
        <family val="1"/>
        <charset val="204"/>
      </rPr>
      <t xml:space="preserve">  Інструмент електромеханічний для роботи однією рукою; інструмент ручний портативний із силовим урухомлювачем/ приводом, інший (ламінатор, різак для паперу)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</si>
  <si>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розетки)</t>
    </r>
  </si>
  <si>
    <r>
      <t>20.41.3</t>
    </r>
    <r>
      <rPr>
        <sz val="9"/>
        <color indexed="8"/>
        <rFont val="Times New Roman"/>
        <family val="1"/>
        <charset val="204"/>
      </rPr>
      <t xml:space="preserve">  Мило, засоби мийні та засоби для чищення  (миючи )</t>
    </r>
  </si>
  <si>
    <r>
      <t>58.19.1</t>
    </r>
    <r>
      <rPr>
        <sz val="9"/>
        <color indexed="8"/>
        <rFont val="Times New Roman"/>
        <family val="1"/>
        <charset val="204"/>
      </rPr>
      <t xml:space="preserve">  Марки поштові, гербові чи подібні нові; гербовий папір; чекові книжки; банкноти, акції, облігації та подібні цінні папери, друковані   (марки)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</si>
  <si>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Паливо рідинне та газ; оливи мастильні ( бензин)</t>
    </r>
  </si>
  <si>
    <r>
      <t xml:space="preserve">13.94.1 </t>
    </r>
    <r>
      <rPr>
        <sz val="9"/>
        <color indexed="8"/>
        <rFont val="Times New Roman"/>
        <family val="1"/>
        <charset val="204"/>
      </rPr>
      <t>Мотузки, канати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шпагат і сіткове волокно, крім відходів (шпагат, шнурки)</t>
    </r>
  </si>
  <si>
    <r>
      <t xml:space="preserve">14.19.2 </t>
    </r>
    <r>
      <rPr>
        <sz val="9"/>
        <color indexed="8"/>
        <rFont val="Times New Roman"/>
        <family val="1"/>
        <charset val="204"/>
      </rPr>
      <t>Рукавички , рукавиці та мітенки (крім трикотажних)  (рукавиці х/б, рукавиці гумові)</t>
    </r>
  </si>
  <si>
    <t>Разом по КЕКВ 2210</t>
  </si>
  <si>
    <r>
      <t>68. 20.1</t>
    </r>
    <r>
      <rPr>
        <sz val="9"/>
        <color indexed="8"/>
        <rFont val="Times New Roman"/>
        <family val="1"/>
        <charset val="204"/>
      </rPr>
      <t xml:space="preserve">  Послуги щодо оренди  й експлуатування власної чи взятої у лізинг житлової нерухомості (оренда)</t>
    </r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</si>
  <si>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  комп'ютерів і периферійного  устаткування  ( перезарядка картриджів, ремонт ксероксу, компютеров)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</si>
  <si>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</t>
    </r>
  </si>
  <si>
    <r>
      <t xml:space="preserve">81.29.1 </t>
    </r>
    <r>
      <rPr>
        <sz val="9"/>
        <color indexed="8"/>
        <rFont val="Times New Roman"/>
        <family val="1"/>
        <charset val="204"/>
      </rPr>
      <t>Послуги щодо дезінфікування та винищування шкідників (дезінфекція, дератизація)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</si>
  <si>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>61.10.</t>
    </r>
    <r>
      <rPr>
        <b/>
        <sz val="9"/>
        <color indexed="8"/>
        <rFont val="Times New Roman"/>
        <family val="1"/>
        <charset val="204"/>
      </rPr>
      <t>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</si>
  <si>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r>
      <t>84.25.1</t>
    </r>
    <r>
      <rPr>
        <sz val="9"/>
        <color indexed="8"/>
        <rFont val="Times New Roman"/>
        <family val="1"/>
        <charset val="204"/>
      </rPr>
      <t xml:space="preserve">  Послуги пожежних служб  (плата за послуги протипожежної охорони, обслуговування протипожежної сигналізації,перезарядка вогнегасників)</t>
    </r>
  </si>
  <si>
    <r>
      <t>18.14.1</t>
    </r>
    <r>
      <rPr>
        <sz val="9"/>
        <color indexed="8"/>
        <rFont val="Times New Roman"/>
        <family val="1"/>
        <charset val="204"/>
      </rPr>
      <t xml:space="preserve">   Послуги палітурні та послуги, пов'язані з оправлянням    (політурні  роботи)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</si>
  <si>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</si>
  <si>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>58.29.3</t>
    </r>
    <r>
      <rPr>
        <sz val="9"/>
        <color indexed="8"/>
        <rFont val="Times New Roman"/>
        <family val="1"/>
        <charset val="204"/>
      </rPr>
      <t xml:space="preserve">  Програмне забезпечення як завантажні файли (ПЗ «ИРБІС») </t>
    </r>
  </si>
  <si>
    <r>
      <t>45.20.1</t>
    </r>
    <r>
      <rPr>
        <sz val="9"/>
        <color indexed="8"/>
        <rFont val="Times New Roman"/>
        <family val="1"/>
        <charset val="204"/>
      </rPr>
      <t xml:space="preserve">  Технічне обслуговування та ремонтування автомобілів і маловантажних автотранспортних засобів  (ремонт автомобіля)</t>
    </r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</si>
  <si>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арендованого)</t>
    </r>
  </si>
  <si>
    <r>
      <t>38.12.1</t>
    </r>
    <r>
      <rPr>
        <sz val="9"/>
        <color indexed="8"/>
        <rFont val="Times New Roman"/>
        <family val="1"/>
        <charset val="204"/>
      </rPr>
      <t xml:space="preserve">  Збирання небезпечних відходів (утилізація електроламп)</t>
    </r>
  </si>
  <si>
    <r>
      <t>38.11.2</t>
    </r>
    <r>
      <rPr>
        <sz val="9"/>
        <color indexed="8"/>
        <rFont val="Times New Roman"/>
        <family val="1"/>
        <charset val="204"/>
      </rPr>
      <t xml:space="preserve">  Збирання безпечних відходів, непридатних для вторинного використовування (послуги з вивізу ТПВ)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</si>
  <si>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 xml:space="preserve">26.20.9 </t>
    </r>
    <r>
      <rPr>
        <sz val="9"/>
        <color indexed="8"/>
        <rFont val="Times New Roman"/>
        <family val="1"/>
        <charset val="204"/>
      </rPr>
      <t>Послуги пов’язані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з виробництвом електронних інтегрованих схем ( списання компьютерної  техніки)</t>
    </r>
  </si>
  <si>
    <r>
      <t>33.12.1</t>
    </r>
    <r>
      <rPr>
        <sz val="9"/>
        <color indexed="8"/>
        <rFont val="Times New Roman"/>
        <family val="1"/>
        <charset val="204"/>
      </rPr>
      <t xml:space="preserve">   Ремонтування та технічне обслуговування гідравлічного чи пневматичного силового устатковання, інших помп, компресорів, кранів і клапанів (ревізія запорної арматури, промивка системи опалення)</t>
    </r>
  </si>
  <si>
    <r>
      <t>94.11.1</t>
    </r>
    <r>
      <rPr>
        <sz val="9"/>
        <color indexed="8"/>
        <rFont val="Times New Roman"/>
        <family val="1"/>
        <charset val="204"/>
      </rPr>
      <t xml:space="preserve">   Послуги організацій промисловців і підприємців (Поверка лічильників води, поверка електромережі)</t>
    </r>
  </si>
  <si>
    <r>
      <t xml:space="preserve">94.12.1 </t>
    </r>
    <r>
      <rPr>
        <sz val="9"/>
        <color indexed="8"/>
        <rFont val="Times New Roman"/>
        <family val="1"/>
        <charset val="204"/>
      </rPr>
      <t>Послуги професійних громадських організацій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(Проведення незалежної оцінки, грошова оцінка приміщень)  </t>
    </r>
  </si>
  <si>
    <r>
      <t>64.19.3</t>
    </r>
    <r>
      <rPr>
        <sz val="9"/>
        <color indexed="8"/>
        <rFont val="Times New Roman"/>
        <family val="1"/>
        <charset val="204"/>
      </rPr>
      <t xml:space="preserve">  Послуги щодо грошового посередництва, інші, н. в. і. у. (оплата банківськіх послуг)</t>
    </r>
  </si>
  <si>
    <r>
      <t>71.20.1</t>
    </r>
    <r>
      <rPr>
        <sz val="9"/>
        <color indexed="8"/>
        <rFont val="Times New Roman"/>
        <family val="1"/>
        <charset val="204"/>
      </rPr>
      <t xml:space="preserve">  Послуги  щодо технічного випробування та аналізування   (вимір опору)</t>
    </r>
  </si>
  <si>
    <t>Всього по КЕКВ 2240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</si>
  <si>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</si>
  <si>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Ленінградська, 10 </t>
    </r>
  </si>
  <si>
    <t>Всього по КЕКВ 2271</t>
  </si>
  <si>
    <r>
      <t xml:space="preserve"> 36.00.2 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Обробляння та розподіляння води трубопроводами</t>
    </r>
    <r>
      <rPr>
        <sz val="9"/>
        <color indexed="8"/>
        <rFont val="Times New Roman"/>
        <family val="1"/>
        <charset val="204"/>
      </rPr>
      <t xml:space="preserve">  </t>
    </r>
  </si>
  <si>
    <t>Всього по КЕКВ 2272</t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</si>
  <si>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 </t>
    </r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</si>
  <si>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(послуги за постачання  електроенергії  в орендованих  приміщеннях за адресами : К.Лібкнехта, 89,           Ленінградська, 10 ) </t>
    </r>
  </si>
  <si>
    <t>Всього по КЕКВ 2273</t>
  </si>
  <si>
    <r>
      <t xml:space="preserve">58.13.1   </t>
    </r>
    <r>
      <rPr>
        <sz val="9"/>
        <color indexed="8"/>
        <rFont val="Times New Roman"/>
        <family val="1"/>
        <charset val="204"/>
      </rPr>
      <t>Газети друковані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</si>
  <si>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58.14.1   </t>
    </r>
    <r>
      <rPr>
        <sz val="9"/>
        <color indexed="8"/>
        <rFont val="Times New Roman"/>
        <family val="1"/>
        <charset val="204"/>
      </rPr>
      <t xml:space="preserve">Журнали та періодичні видання </t>
    </r>
  </si>
  <si>
    <t>58.11.1 Книжки друковані</t>
  </si>
  <si>
    <r>
      <t xml:space="preserve">58.14.1   </t>
    </r>
    <r>
      <rPr>
        <sz val="9"/>
        <color indexed="8"/>
        <rFont val="Times New Roman"/>
        <family val="1"/>
        <charset val="204"/>
      </rPr>
      <t>Журнали та періодичні видання</t>
    </r>
  </si>
  <si>
    <t>Всього по КЕКВ 3110</t>
  </si>
  <si>
    <r>
      <t>ДБН Д.1.1-1-2000 п.2.4</t>
    </r>
    <r>
      <rPr>
        <sz val="9"/>
        <color indexed="8"/>
        <rFont val="Times New Roman"/>
        <family val="1"/>
        <charset val="204"/>
      </rPr>
      <t xml:space="preserve">   Кап. Ремонт </t>
    </r>
    <r>
      <rPr>
        <sz val="9"/>
        <color indexed="8"/>
        <rFont val="Times New Roman"/>
        <family val="1"/>
        <charset val="204"/>
      </rPr>
      <t xml:space="preserve">  К.Маркса , 18  ( Ремонт  відділу краєзнавчої літератури)</t>
    </r>
  </si>
  <si>
    <t>Всього по КЕКВ 3133</t>
  </si>
  <si>
    <t xml:space="preserve">26.20.1 Машини обчислювальні, частини та приладдя до них </t>
  </si>
  <si>
    <t>Переговорна процедура закупівлі</t>
  </si>
  <si>
    <t>400000 грн. (чотириста тисяч гривень)</t>
  </si>
  <si>
    <t>вересень 2014 року</t>
  </si>
  <si>
    <t>договір № 9 від 01.10.2014 року</t>
  </si>
  <si>
    <t>КЕКВ 2210</t>
  </si>
  <si>
    <t>26.80.1  Носії інформації магнітні й оптичні (диски)</t>
  </si>
  <si>
    <t xml:space="preserve">каса за місяць </t>
  </si>
  <si>
    <t>Назва місяця</t>
  </si>
  <si>
    <t>січень</t>
  </si>
  <si>
    <t>лютий</t>
  </si>
  <si>
    <t>березень</t>
  </si>
  <si>
    <t>квітечь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</si>
  <si>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</si>
  <si>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</si>
  <si>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</si>
  <si>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</si>
  <si>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</si>
  <si>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</si>
  <si>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</si>
  <si>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 xml:space="preserve">грудень </t>
  </si>
  <si>
    <t>всього</t>
  </si>
  <si>
    <t>Всього</t>
  </si>
  <si>
    <t>квітень</t>
  </si>
  <si>
    <t>грудень</t>
  </si>
  <si>
    <t>борг 2013</t>
  </si>
  <si>
    <t>договір 2014 рік</t>
  </si>
  <si>
    <t>план на 2014 р</t>
  </si>
  <si>
    <t>Договір 2014</t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</si>
  <si>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лотки, папки пластикові, горизонтальні, оракал, пластикові картки з поліграфією)</t>
    </r>
  </si>
  <si>
    <t>долг</t>
  </si>
  <si>
    <t>6=5+7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</si>
  <si>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в тому числі  лот 1 "Дніпропетровські міські теплові мережи "                                              лот 2 КП "Коменергосервіс"</t>
    </r>
  </si>
  <si>
    <r>
      <t xml:space="preserve">26.20.2     </t>
    </r>
    <r>
      <rPr>
        <sz val="9"/>
        <color indexed="8"/>
        <rFont val="Times New Roman"/>
        <family val="1"/>
        <charset val="204"/>
      </rPr>
      <t>Пристрої запам'ятовувальні(флеш-пам’ять, пам'ять ДДР 2Гб)</t>
    </r>
  </si>
  <si>
    <r>
      <t>26.40.4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клавіатура,маніпулятор USB,WEB камера)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</si>
  <si>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 переходник для  жд)</t>
    </r>
  </si>
  <si>
    <r>
      <t xml:space="preserve">27.90.1  </t>
    </r>
    <r>
      <rPr>
        <sz val="9"/>
        <color indexed="8"/>
        <rFont val="Times New Roman"/>
        <family val="1"/>
        <charset val="204"/>
      </rPr>
      <t>Машини й апаратура електричні спеціалізовані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</si>
  <si>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 коннектори, фільтр 3 м.)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</si>
  <si>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магнітні, не записані  й оптичні (диски, DVD+R на 8 Гб)</t>
    </r>
  </si>
  <si>
    <r>
      <t xml:space="preserve">31.01.1  </t>
    </r>
    <r>
      <rPr>
        <sz val="9"/>
        <color indexed="8"/>
        <rFont val="Times New Roman"/>
        <family val="1"/>
        <charset val="204"/>
      </rPr>
      <t xml:space="preserve"> меблі конторські/офісні(крісла)</t>
    </r>
  </si>
  <si>
    <r>
      <t xml:space="preserve">25.72.1 </t>
    </r>
    <r>
      <rPr>
        <sz val="9"/>
        <color indexed="8"/>
        <rFont val="Times New Roman"/>
        <family val="1"/>
        <charset val="204"/>
      </rPr>
      <t xml:space="preserve"> Замки до дверей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</si>
  <si>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32.91.1  </t>
    </r>
    <r>
      <rPr>
        <sz val="9"/>
        <color indexed="8"/>
        <rFont val="Times New Roman"/>
        <family val="1"/>
        <charset val="204"/>
      </rPr>
      <t xml:space="preserve"> Мітла та щітки</t>
    </r>
  </si>
  <si>
    <t>26.20.4  Частини та приладдя до них ( Маніпулятор USB, WEB камера)</t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</si>
  <si>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принтери, ламінатор ) 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</si>
  <si>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розетки,коннектори, фільтр 3 м.)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</si>
  <si>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                                                                                                              1.Укртелеком,   2. Фарлеп, 3Трайфл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</si>
  <si>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видань, 1с)</t>
    </r>
  </si>
  <si>
    <t xml:space="preserve"> бд право</t>
  </si>
  <si>
    <t>1с</t>
  </si>
  <si>
    <t>дисертації</t>
  </si>
  <si>
    <t>медок</t>
  </si>
  <si>
    <t>тенд</t>
  </si>
  <si>
    <t>укртел</t>
  </si>
  <si>
    <t>82.11.1 Послуги адміністративні (довідка ДЗК)</t>
  </si>
  <si>
    <r>
      <t>61.10.4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</si>
  <si>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t>фарлеп</t>
  </si>
  <si>
    <t>орайфл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</si>
  <si>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</si>
  <si>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</si>
  <si>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 ( бензин)</t>
    </r>
  </si>
  <si>
    <t>Всього по річному плану закупівель</t>
  </si>
  <si>
    <t>Всього по річному плану закупівель, без проведення процедур закупівель</t>
  </si>
  <si>
    <t>Голова комітету з конкурсних торгів</t>
  </si>
  <si>
    <t>Н.М.Тітова</t>
  </si>
  <si>
    <t>(підпис)</t>
  </si>
  <si>
    <t>(ініціали та призвіща)</t>
  </si>
  <si>
    <t>Секретар комітету з конкурсних торгів</t>
  </si>
  <si>
    <t>О.І.Плотникова</t>
  </si>
  <si>
    <t xml:space="preserve"> що здійснюються без проведення </t>
  </si>
  <si>
    <t xml:space="preserve">дія закону не поширюється відповідно до  ЗУ "Про здійснення державних закупівель" від 10.04.2014 року зі змінами,  ст.2 п.3 підп.7 </t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</si>
  <si>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Ремонтування  комп'ютерів і периферійного  устаткування  ( перезарядка картриджів, ремонт ксероксу, компютеров)</t>
    </r>
  </si>
  <si>
    <t>на 2015 рік</t>
  </si>
  <si>
    <t>45100,00 (сорок п'ять тисяч сто гривень 00 копійок)</t>
  </si>
  <si>
    <t>березень, квітень 2015 р.</t>
  </si>
  <si>
    <t>3250,00 (три тисячі двісті п'ятдесят гривень 00 копійок)</t>
  </si>
  <si>
    <t>квітень 2015р.</t>
  </si>
  <si>
    <t>1300,00 (одна тисяча триста гривень 00 копійок)</t>
  </si>
  <si>
    <t>1500,00 (одна тисяча п'ятсот гривень 00 копійок)</t>
  </si>
  <si>
    <t>3700,00 (три тисячі сімсот гривень 00 копійок)</t>
  </si>
  <si>
    <t>3000,00 (три тисячі гривень 00 копійок)</t>
  </si>
  <si>
    <t>240,00 (двісті сорок гривень 00 копійок)</t>
  </si>
  <si>
    <t>2950,00 (дві тисячі дев'ятсот п'ятдесят гривень 00 копійок)</t>
  </si>
  <si>
    <t>6950,00 (шість тисяч дев'ятсот п'ятдесят гривень 00 копійок)</t>
  </si>
  <si>
    <t>20144,00 (двадцять тисяч сто сорок чотири гривні 00 копійки)</t>
  </si>
  <si>
    <t>березень 2015р.</t>
  </si>
  <si>
    <t>29999,00 (двадцять дев'ять тисяч дев'ятсот дев'яносто дев'ять гривень 00 копійок)</t>
  </si>
  <si>
    <t>лютий, квітень 2015р.</t>
  </si>
  <si>
    <r>
      <t>26.40.4</t>
    </r>
    <r>
      <rPr>
        <sz val="9"/>
        <color indexed="8"/>
        <rFont val="Times New Roman"/>
        <family val="1"/>
        <charset val="204"/>
      </rPr>
      <t xml:space="preserve">   Гучномовці та приладдя до них  (WEB камера, dvd записуючий)</t>
    </r>
  </si>
  <si>
    <t>2260,00 (дві тисячі двісті шістдесят гривень 00 копійок)</t>
  </si>
  <si>
    <r>
      <t xml:space="preserve">26.20.4  </t>
    </r>
    <r>
      <rPr>
        <sz val="9"/>
        <color indexed="8"/>
        <rFont val="Times New Roman"/>
        <family val="1"/>
        <charset val="204"/>
      </rPr>
      <t>Частини та приладдя до обчислювальної техніки (Комутатори, вінчестер, маніпулятор "миша")</t>
    </r>
  </si>
  <si>
    <t>23240,00 (двадцять три тисячі двісті сорок гривень 00 копійок)</t>
  </si>
  <si>
    <t>лютий, березень 2015р.</t>
  </si>
  <si>
    <r>
      <t xml:space="preserve">26.20.1 </t>
    </r>
    <r>
      <rPr>
        <sz val="9"/>
        <color indexed="8"/>
        <rFont val="Times New Roman"/>
        <family val="1"/>
        <charset val="204"/>
      </rPr>
      <t>Машини обчислювальні, частини та приладдя до них (монітор)</t>
    </r>
  </si>
  <si>
    <t>2000,00 (дві тисячі гривень 00 копійок)</t>
  </si>
  <si>
    <t>лютий 2015р.</t>
  </si>
  <si>
    <t>450,00 (чотириста п'ятдесят гривень 00 копійок)</t>
  </si>
  <si>
    <t>лютий, березень, квітень 2015р.</t>
  </si>
  <si>
    <t>15075,00 (п'ятнадцять тисяч сімдесят п'ять гривень 00 копійок)</t>
  </si>
  <si>
    <t>1000,00 (одна тисяча гривень 00 копійок)</t>
  </si>
  <si>
    <t>900,00 (дев'ятсот гривень 00 копійок)</t>
  </si>
  <si>
    <t>500,00 (п'ятсот гривень 00 копійок)</t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</si>
  <si>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автомвтичних машин для обробляння даних і пристроїв до них (блок живлення, батарейки)</t>
    </r>
  </si>
  <si>
    <t>2400,00 (дві тисячі чотириста гривень 00 копійок)</t>
  </si>
  <si>
    <r>
      <t>26.51.63</t>
    </r>
    <r>
      <rPr>
        <sz val="9"/>
        <color indexed="8"/>
        <rFont val="Times New Roman"/>
        <family val="1"/>
        <charset val="204"/>
      </rPr>
      <t xml:space="preserve"> Лічильник електроенергії</t>
    </r>
  </si>
  <si>
    <t>1242,00 (одна тисяча двісті сорок дві гривні 00 копійок)</t>
  </si>
  <si>
    <t>заг. фонд  176000,00 грн.+ спец счет 100,00 грн.</t>
  </si>
  <si>
    <t>204000,00 (двісті чотири тисячі гривень 00 копійок)</t>
  </si>
  <si>
    <t>19562,66 (дев'ятнадцять тисяч п'ятсот шістдесят дві гривні 66 копійок)</t>
  </si>
  <si>
    <t xml:space="preserve">борг 2014 року 1072,16 грн. </t>
  </si>
  <si>
    <t>33600,00 (тридцять три тисячі шістсот гривень 00 копійок)</t>
  </si>
  <si>
    <t>борг 2014 року 4800,00 грн.</t>
  </si>
  <si>
    <t>10804,64 (десять тисяч вісімсот чотири гривні 64 копійки)</t>
  </si>
  <si>
    <t>борг 2014 року 4920,20 грн.</t>
  </si>
  <si>
    <t>15000,00 (п'ятнадцять тисяч гривень 00 копійок)</t>
  </si>
  <si>
    <t>жовтень 2015 р.</t>
  </si>
  <si>
    <t>борг 2014 року 10000,00 грн.</t>
  </si>
  <si>
    <t>35794,58 (тридцять п'ять тисяч сімсот дев'яносто чотири гривні 58 копійок)</t>
  </si>
  <si>
    <t>лютий, жовтень 2015р.</t>
  </si>
  <si>
    <t>борг 2014 року 1514,58 грн.</t>
  </si>
  <si>
    <t>55915,00 (п'ятдесят п'ять тисяч дев'ятсот п'ятнадцять гривень 00 копійок)</t>
  </si>
  <si>
    <t>червень 2015р.</t>
  </si>
  <si>
    <t>борг 2014 року 5915,00 грн.</t>
  </si>
  <si>
    <t>42700,00 (сорок дві тисячі сімсот гривень 00 копійок)</t>
  </si>
  <si>
    <t>березень, серпень 2015р.</t>
  </si>
  <si>
    <t>6200,00 (шість тисяч двісті гривень 00 копійок)</t>
  </si>
  <si>
    <t>листопад 2015 р.</t>
  </si>
  <si>
    <t>борг 2014 року 3000,00 грн.</t>
  </si>
  <si>
    <t>5063,62 (п'ять тисяч шістсот три гривні 62 копійки)</t>
  </si>
  <si>
    <t>борг 2014 року 1063,62 грн.</t>
  </si>
  <si>
    <r>
      <t>71.20.1</t>
    </r>
    <r>
      <rPr>
        <sz val="9"/>
        <color indexed="8"/>
        <rFont val="Times New Roman"/>
        <family val="1"/>
        <charset val="204"/>
      </rPr>
      <t xml:space="preserve"> Послуги, щодо технічного випробовування й аналізування (повірка лічильників води та тепла, вимір опору)</t>
    </r>
  </si>
  <si>
    <t>36671,53 (тридцять шість тисяч шістсот сімдесят одна гривня 53 копійки)</t>
  </si>
  <si>
    <t>серпень 2015р.</t>
  </si>
  <si>
    <r>
      <t xml:space="preserve">74.90.2 </t>
    </r>
    <r>
      <rPr>
        <sz val="9"/>
        <color indexed="8"/>
        <rFont val="Times New Roman"/>
        <family val="1"/>
        <charset val="204"/>
      </rPr>
      <t>Послуги професійні, технічні та комерційні, інші (ремонт печатей і штампів)</t>
    </r>
  </si>
  <si>
    <t>3760,00 (три тисячі сімсот шістдесят гривень 00 копійок)</t>
  </si>
  <si>
    <t>борг 2014 року 1310,00 грн</t>
  </si>
  <si>
    <r>
      <t xml:space="preserve">82.11.1 </t>
    </r>
    <r>
      <rPr>
        <sz val="9"/>
        <color indexed="8"/>
        <rFont val="Times New Roman"/>
        <family val="1"/>
        <charset val="204"/>
      </rPr>
      <t>Послуги адміністративні (довідка ДЗК)</t>
    </r>
  </si>
  <si>
    <r>
      <t xml:space="preserve">58.29.3 </t>
    </r>
    <r>
      <rPr>
        <sz val="9"/>
        <color indexed="8"/>
        <rFont val="Times New Roman"/>
        <family val="1"/>
        <charset val="204"/>
      </rPr>
      <t>Програмне забезпечення</t>
    </r>
  </si>
  <si>
    <t>40000,00 (сорок тисяч гривень 00 копійок)</t>
  </si>
  <si>
    <r>
      <t>45.20.1</t>
    </r>
    <r>
      <rPr>
        <sz val="9"/>
        <color indexed="8"/>
        <rFont val="Times New Roman"/>
        <family val="1"/>
        <charset val="204"/>
      </rPr>
      <t xml:space="preserve"> Технічне обслуговування автомобіля</t>
    </r>
  </si>
  <si>
    <r>
      <t xml:space="preserve">ДБН Д.1.1-1-2000 п.2.4   </t>
    </r>
    <r>
      <rPr>
        <sz val="9"/>
        <color indexed="8"/>
        <rFont val="Times New Roman"/>
        <family val="1"/>
        <charset val="204"/>
      </rPr>
      <t>Роботи будівельно-монтажні інші (поточний ремонт підлоги у відділі іноземної літератури)</t>
    </r>
  </si>
  <si>
    <t>22497,97 (двадцять дві тисячі чотириста дев'яносто сім гривень 97 копійок)</t>
  </si>
  <si>
    <t>(заг. фонд 633400,00 грн.+ спец фонд 2000,00 грн.)</t>
  </si>
  <si>
    <t>223855 грн. (двісті двадцять три тисячи вісімсот п'ятдесят п'ять гривень)</t>
  </si>
  <si>
    <t>лютий 2015 р.</t>
  </si>
  <si>
    <t>8862 грн. (вісім тисяч вісімсот шістдесят дві гривні)</t>
  </si>
  <si>
    <t>Загальний фонд   8862 грн.</t>
  </si>
  <si>
    <r>
      <t>35.11.1</t>
    </r>
    <r>
      <rPr>
        <sz val="9"/>
        <color indexed="8"/>
        <rFont val="Times New Roman"/>
        <family val="1"/>
        <charset val="204"/>
      </rPr>
      <t xml:space="preserve">   Енергія  електрична   (послуги за постачання  електроенергії  в орендованих  приміщеннях за адресами : К.Лібкнехта, 89,           Ленінградська, 10 ) </t>
    </r>
  </si>
  <si>
    <t>13258 грн. (тринадцять тисяч двісті п'ятдесят вісім гривень)</t>
  </si>
  <si>
    <t>Загальний фонд   13258 грн.</t>
  </si>
  <si>
    <t>99990 грн.  (дев'яноста дев'ять тисяч дев'ятсот дев'яноста гривень)</t>
  </si>
  <si>
    <t>квітень 2015 р.</t>
  </si>
  <si>
    <t>травень 2015 р.</t>
  </si>
  <si>
    <t>26.20.1 Машини обчислювальні, частини та приладдя до них</t>
  </si>
  <si>
    <t xml:space="preserve">31.01.12 Меблі конторські </t>
  </si>
  <si>
    <t>26.20.4 Частини та прилалля до обчислювальних машин</t>
  </si>
  <si>
    <t xml:space="preserve">28.23.2 Машини конторські офісні </t>
  </si>
  <si>
    <t>26.70.1 устаткування фоторгафічне ( Відеокамера цафрова, фотоаппарат цифровий)</t>
  </si>
  <si>
    <t>27.51.1 Устаткування вентіляційне та охолоджувальне (кондиціонер)</t>
  </si>
  <si>
    <t>99000 грн.  (дев'яноста дев'ять тисяч  гривень)</t>
  </si>
  <si>
    <t>55000 грн. (п'ятдесят п'ять тисяч гривень)</t>
  </si>
  <si>
    <t>64500 грн. (шістдесят чотири тисячи п'ятсот гривень )</t>
  </si>
  <si>
    <t>74000 грн.   (сімдесят чотири тисячи гривень)</t>
  </si>
  <si>
    <t>60440 грн. (шістдесят тисяч чотириста сорок гривень)</t>
  </si>
  <si>
    <t>липень 2015р.</t>
  </si>
  <si>
    <t>Спеціальний   фонд  848900 грн.</t>
  </si>
  <si>
    <t>Всього  1906375 грн.  в т. ч. загальний фонд 1054875 грн., спеціальний фонд 851500 грн.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</si>
  <si>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Ленінгр., 10 </t>
    </r>
  </si>
  <si>
    <t>РІЧНИЙ ПЛАН ЗАКУПІВЕЛЬ (зі змінами)</t>
  </si>
  <si>
    <r>
      <rPr>
        <b/>
        <sz val="10"/>
        <color theme="1"/>
        <rFont val="Calibri"/>
        <family val="2"/>
        <charset val="204"/>
        <scheme val="minor"/>
      </rPr>
      <t>35.30.1</t>
    </r>
    <r>
      <rPr>
        <sz val="10"/>
        <color theme="1"/>
        <rFont val="Calibri"/>
        <family val="2"/>
        <charset val="204"/>
        <scheme val="minor"/>
      </rPr>
      <t xml:space="preserve"> Пара та горяча вода ; постачання пари та горячої води                                                            Лот 1 - МКП "Дніпропетровські міські теплові мережі"  49000, м.Дніпропетровськ, проспект К.Маркса 37,                                     Лот 2 КП "Коменергосервіс", 49081, м.Дніпропетровськ,  вул. Артельна, 6-А. </t>
    </r>
  </si>
  <si>
    <t>102686 грн. (сто дві тисячи шістсот вісімдесят шість гривень 00 копійок)</t>
  </si>
  <si>
    <t xml:space="preserve">червень 2015р. </t>
  </si>
  <si>
    <t xml:space="preserve"> Лот 1 - МКП "Дніпропетровські міські теплові мережі"  84855,80 грн.                                                          Лот 2 КП "Коменергосервіс"  17830,20 грн.</t>
  </si>
  <si>
    <t>233377 грн. (двісті тридцять три тисячи триста сімдесят сім гривень 00  копійок</t>
  </si>
  <si>
    <t>грудень 2014 р.</t>
  </si>
  <si>
    <t xml:space="preserve"> Лот 1 - МКП "Дніпропетровські міські теплові мережі"  192853 грн.                                                          Лот 2 КП "Коменергосервіс"  40524 грн.</t>
  </si>
  <si>
    <r>
      <rPr>
        <b/>
        <sz val="10"/>
        <color theme="1"/>
        <rFont val="Calibri"/>
        <family val="2"/>
        <charset val="204"/>
        <scheme val="minor"/>
      </rPr>
      <t xml:space="preserve">35.11.1 </t>
    </r>
    <r>
      <rPr>
        <sz val="10"/>
        <color theme="1"/>
        <rFont val="Calibri"/>
        <family val="2"/>
        <charset val="204"/>
        <scheme val="minor"/>
      </rPr>
      <t xml:space="preserve"> Енергія електрична  ПАТ "ДТЕК Дніпрообленерго" 49107 м. Дніпропетровськ, шосе Запорізьке, буд. 22</t>
    </r>
  </si>
  <si>
    <t>123424 грн. (сто двадцять три тисячи чотириста двадцять чотири гривні 00 копійок)</t>
  </si>
  <si>
    <t>Затвердженний рішенням тендерного комітету з конкурсних торгів від   19.02.2015 р.  № 5</t>
  </si>
  <si>
    <t>4900,00 (чотири тисячі дев'ятсот гривень 00 копійок)</t>
  </si>
  <si>
    <t>100330 грн. (сто тисяч триста тридцять гривень 00 копійок)</t>
  </si>
  <si>
    <t>лютий  2015р.</t>
  </si>
  <si>
    <t>500 грн. спец. фонд</t>
  </si>
  <si>
    <t>борг 2014 року 28947,46 грн. на 2015 рік 1500 грн. за рах. спец фонду</t>
  </si>
  <si>
    <t>спец фонд 100 грн.</t>
  </si>
  <si>
    <t>223855 грн. в т.ч. загальний  фонд  223355 грн.+ спец фонд 500 грн.</t>
  </si>
  <si>
    <t>96000 грн.  (дев'яноста шість тисяч  гривень)</t>
  </si>
  <si>
    <t>3990 грн. (три тисячи дев'ятсот дев'яноста гривень)</t>
  </si>
  <si>
    <t>27.11.5        Джерела живлення для машин для обробляння даних (блок живлення)</t>
  </si>
  <si>
    <t>26.40.2 Телевізор (кінотеатр)</t>
  </si>
  <si>
    <t>Затвердженний рішенням тендерного комітету з конкурсних торгів від   19.02.2015 р.   № 5</t>
  </si>
  <si>
    <t>РІЧНИЙ ПЛАН ЗАКУПІВЕЛЬ (зі змінами),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</si>
</sst>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грн.&quot;;[Red]\-#,##0\ &quot;грн.&quot;"/>
    <numFmt numFmtId="165" formatCode="#,##0.00\ &quot;грн.&quot;;[Red]\-#,##0.00\ &quot;грн.&quot;"/>
    <numFmt numFmtId="166" formatCode="_-* #,##0.00\ &quot;грн.&quot;_-;\-* #,##0.00\ &quot;грн.&quot;_-;_-* &quot;-&quot;??\ &quot;грн.&quot;_-;_-@_-"/>
    <numFmt numFmtId="167" formatCode="#,##0.00_ ;[Red]\-#,##0.00\ 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4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23"/>
      <name val="Arial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6" fontId="13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9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0" xfId="0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9" fontId="9" fillId="0" borderId="1" xfId="0" applyNumberFormat="1" applyFont="1" applyBorder="1"/>
    <xf numFmtId="0" fontId="0" fillId="2" borderId="0" xfId="0" applyFill="1"/>
    <xf numFmtId="0" fontId="0" fillId="2" borderId="0" xfId="0" applyFill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0" fontId="9" fillId="0" borderId="0" xfId="0" applyFont="1"/>
    <xf numFmtId="0" fontId="0" fillId="0" borderId="0" xfId="0" applyBorder="1"/>
    <xf numFmtId="2" fontId="12" fillId="2" borderId="0" xfId="0" applyNumberFormat="1" applyFont="1" applyFill="1" applyBorder="1"/>
    <xf numFmtId="0" fontId="9" fillId="3" borderId="9" xfId="0" applyFont="1" applyFill="1" applyBorder="1"/>
    <xf numFmtId="0" fontId="9" fillId="3" borderId="1" xfId="0" applyFont="1" applyFill="1" applyBorder="1"/>
    <xf numFmtId="2" fontId="9" fillId="2" borderId="1" xfId="0" applyNumberFormat="1" applyFont="1" applyFill="1" applyBorder="1"/>
    <xf numFmtId="2" fontId="9" fillId="2" borderId="1" xfId="1" applyNumberFormat="1" applyFont="1" applyFill="1" applyBorder="1"/>
    <xf numFmtId="165" fontId="9" fillId="0" borderId="1" xfId="0" applyNumberFormat="1" applyFont="1" applyBorder="1" applyAlignment="1">
      <alignment wrapText="1"/>
    </xf>
    <xf numFmtId="164" fontId="0" fillId="0" borderId="0" xfId="0" applyNumberFormat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6" fillId="0" borderId="0" xfId="0" applyFont="1" applyAlignment="1">
      <alignment wrapText="1"/>
    </xf>
    <xf numFmtId="0" fontId="0" fillId="0" borderId="10" xfId="0" applyBorder="1"/>
    <xf numFmtId="0" fontId="9" fillId="0" borderId="0" xfId="0" applyFont="1" applyAlignment="1">
      <alignment horizontal="center"/>
    </xf>
    <xf numFmtId="0" fontId="11" fillId="0" borderId="0" xfId="0" applyFont="1"/>
    <xf numFmtId="49" fontId="9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/>
    </xf>
    <xf numFmtId="0" fontId="20" fillId="0" borderId="9" xfId="0" applyFont="1" applyFill="1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164" fontId="21" fillId="0" borderId="1" xfId="0" applyNumberFormat="1" applyFont="1" applyBorder="1" applyAlignment="1">
      <alignment horizontal="center" wrapText="1"/>
    </xf>
    <xf numFmtId="0" fontId="21" fillId="0" borderId="0" xfId="0" applyFont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right"/>
    </xf>
    <xf numFmtId="167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9" fillId="0" borderId="13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164" fontId="15" fillId="0" borderId="1" xfId="0" applyNumberFormat="1" applyFont="1" applyBorder="1"/>
    <xf numFmtId="0" fontId="0" fillId="4" borderId="0" xfId="0" applyFill="1"/>
    <xf numFmtId="0" fontId="23" fillId="4" borderId="1" xfId="0" applyFont="1" applyFill="1" applyBorder="1" applyAlignment="1">
      <alignment wrapText="1"/>
    </xf>
    <xf numFmtId="164" fontId="9" fillId="0" borderId="1" xfId="0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0" fillId="0" borderId="11" xfId="0" applyBorder="1" applyAlignment="1"/>
    <xf numFmtId="0" fontId="0" fillId="0" borderId="12" xfId="0" applyBorder="1" applyAlignment="1"/>
    <xf numFmtId="0" fontId="9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3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>
      <selection activeCell="A2" sqref="A2:G2"/>
    </sheetView>
  </sheetViews>
  <sheetFormatPr defaultRowHeight="15" x14ac:dyDescent="0.25"/>
  <cols>
    <col min="1" max="1" width="24.140625" customWidth="1"/>
    <col min="2" max="2" width="7" customWidth="1"/>
    <col min="3" max="3" width="14.140625" customWidth="1"/>
    <col min="4" max="4" width="6.5703125" customWidth="1"/>
    <col min="5" max="5" width="13.140625" customWidth="1"/>
    <col min="6" max="6" width="19.710937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03" t="s">
        <v>0</v>
      </c>
      <c r="F1" s="103"/>
      <c r="G1" s="33"/>
    </row>
    <row r="2" spans="1:11" x14ac:dyDescent="0.25">
      <c r="A2" s="105" t="s">
        <v>264</v>
      </c>
      <c r="B2" s="105"/>
      <c r="C2" s="105"/>
      <c r="D2" s="105"/>
      <c r="E2" s="105"/>
      <c r="F2" s="105"/>
      <c r="G2" s="105"/>
    </row>
    <row r="3" spans="1:11" x14ac:dyDescent="0.25">
      <c r="A3" s="105" t="s">
        <v>142</v>
      </c>
      <c r="B3" s="105"/>
      <c r="C3" s="105"/>
      <c r="D3" s="105"/>
      <c r="E3" s="105"/>
      <c r="F3" s="105"/>
      <c r="G3" s="105"/>
    </row>
    <row r="4" spans="1:11" x14ac:dyDescent="0.25">
      <c r="A4" s="106" t="s">
        <v>3</v>
      </c>
      <c r="B4" s="106"/>
      <c r="C4" s="106"/>
      <c r="D4" s="106"/>
      <c r="E4" s="106"/>
      <c r="F4" s="106"/>
      <c r="G4" s="106"/>
    </row>
    <row r="5" spans="1:11" x14ac:dyDescent="0.25">
      <c r="A5" s="105" t="s">
        <v>145</v>
      </c>
      <c r="B5" s="105"/>
      <c r="C5" s="105"/>
      <c r="D5" s="105"/>
      <c r="E5" s="105"/>
      <c r="F5" s="105"/>
      <c r="G5" s="105"/>
      <c r="I5" s="23"/>
    </row>
    <row r="6" spans="1:11" ht="84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60" x14ac:dyDescent="0.25">
      <c r="A8" s="4" t="s">
        <v>131</v>
      </c>
      <c r="B8" s="68">
        <v>2210</v>
      </c>
      <c r="C8" s="38" t="s">
        <v>146</v>
      </c>
      <c r="D8" s="43"/>
      <c r="E8" s="42" t="s">
        <v>147</v>
      </c>
      <c r="F8" s="38" t="s">
        <v>257</v>
      </c>
      <c r="G8">
        <v>24679.59</v>
      </c>
      <c r="H8">
        <v>16735.73</v>
      </c>
    </row>
    <row r="9" spans="1:11" ht="71.25" customHeight="1" x14ac:dyDescent="0.25">
      <c r="A9" s="4" t="s">
        <v>12</v>
      </c>
      <c r="B9" s="68">
        <v>2210</v>
      </c>
      <c r="C9" s="59" t="s">
        <v>148</v>
      </c>
      <c r="D9" s="43"/>
      <c r="E9" s="42" t="s">
        <v>149</v>
      </c>
      <c r="F9" s="38"/>
      <c r="G9">
        <v>531.15</v>
      </c>
      <c r="H9">
        <v>1114.01</v>
      </c>
      <c r="K9" s="63"/>
    </row>
    <row r="10" spans="1:11" ht="96" x14ac:dyDescent="0.25">
      <c r="A10" s="4" t="s">
        <v>132</v>
      </c>
      <c r="B10" s="68">
        <v>2210</v>
      </c>
      <c r="C10" s="38" t="s">
        <v>150</v>
      </c>
      <c r="D10" s="43"/>
      <c r="E10" s="42" t="s">
        <v>149</v>
      </c>
      <c r="F10" s="38"/>
      <c r="G10">
        <v>8355.84</v>
      </c>
      <c r="H10">
        <v>2168.1999999999998</v>
      </c>
      <c r="K10" s="64"/>
    </row>
    <row r="11" spans="1:11" ht="51.75" customHeight="1" x14ac:dyDescent="0.25">
      <c r="A11" s="4" t="s">
        <v>14</v>
      </c>
      <c r="B11" s="68">
        <v>2210</v>
      </c>
      <c r="C11" s="38" t="s">
        <v>151</v>
      </c>
      <c r="D11" s="43"/>
      <c r="E11" s="42" t="s">
        <v>149</v>
      </c>
      <c r="F11" s="38"/>
      <c r="G11">
        <v>119.52</v>
      </c>
      <c r="H11">
        <v>1282.56</v>
      </c>
    </row>
    <row r="12" spans="1:11" ht="48.75" x14ac:dyDescent="0.25">
      <c r="A12" s="4" t="s">
        <v>15</v>
      </c>
      <c r="B12" s="68">
        <v>2210</v>
      </c>
      <c r="C12" s="38" t="s">
        <v>152</v>
      </c>
      <c r="D12" s="43"/>
      <c r="E12" s="42" t="s">
        <v>149</v>
      </c>
      <c r="F12" s="38"/>
      <c r="G12">
        <v>274.14</v>
      </c>
      <c r="H12">
        <v>869.75</v>
      </c>
    </row>
    <row r="13" spans="1:11" ht="96" x14ac:dyDescent="0.25">
      <c r="A13" s="5" t="s">
        <v>16</v>
      </c>
      <c r="B13" s="68">
        <v>2210</v>
      </c>
      <c r="C13" s="38" t="s">
        <v>153</v>
      </c>
      <c r="D13" s="43"/>
      <c r="E13" s="42" t="s">
        <v>149</v>
      </c>
      <c r="F13" s="38"/>
      <c r="G13">
        <v>933.58</v>
      </c>
      <c r="H13">
        <v>5283.14</v>
      </c>
    </row>
    <row r="14" spans="1:11" ht="60" x14ac:dyDescent="0.25">
      <c r="A14" s="5" t="s">
        <v>17</v>
      </c>
      <c r="B14" s="68">
        <v>2210</v>
      </c>
      <c r="C14" s="38" t="s">
        <v>154</v>
      </c>
      <c r="D14" s="43"/>
      <c r="E14" s="42" t="s">
        <v>149</v>
      </c>
      <c r="F14" s="38"/>
      <c r="G14">
        <v>1386.24</v>
      </c>
      <c r="H14">
        <v>0</v>
      </c>
    </row>
    <row r="15" spans="1:11" ht="96" x14ac:dyDescent="0.25">
      <c r="A15" s="4" t="s">
        <v>18</v>
      </c>
      <c r="B15" s="68">
        <v>2210</v>
      </c>
      <c r="C15" s="38" t="s">
        <v>155</v>
      </c>
      <c r="D15" s="43"/>
      <c r="E15" s="42" t="s">
        <v>149</v>
      </c>
      <c r="F15" s="38"/>
      <c r="G15">
        <v>1114.9100000000001</v>
      </c>
      <c r="H15">
        <v>1965.5</v>
      </c>
    </row>
    <row r="16" spans="1:11" ht="60" customHeight="1" x14ac:dyDescent="0.25">
      <c r="A16" s="5" t="s">
        <v>107</v>
      </c>
      <c r="B16" s="68">
        <v>2210</v>
      </c>
      <c r="C16" s="38" t="s">
        <v>156</v>
      </c>
      <c r="D16" s="43"/>
      <c r="E16" s="42" t="s">
        <v>147</v>
      </c>
      <c r="F16" s="38"/>
      <c r="H16">
        <v>5270</v>
      </c>
    </row>
    <row r="17" spans="1:11" ht="60.75" x14ac:dyDescent="0.25">
      <c r="A17" s="5" t="s">
        <v>21</v>
      </c>
      <c r="B17" s="68">
        <v>2210</v>
      </c>
      <c r="C17" s="59" t="s">
        <v>157</v>
      </c>
      <c r="D17" s="43"/>
      <c r="E17" s="43" t="s">
        <v>158</v>
      </c>
      <c r="F17" s="38"/>
      <c r="G17">
        <v>11031.77</v>
      </c>
      <c r="H17">
        <v>8748</v>
      </c>
    </row>
    <row r="18" spans="1:11" ht="84.75" x14ac:dyDescent="0.25">
      <c r="A18" s="5" t="s">
        <v>117</v>
      </c>
      <c r="B18" s="68">
        <v>2210</v>
      </c>
      <c r="C18" s="38" t="s">
        <v>159</v>
      </c>
      <c r="D18" s="43"/>
      <c r="E18" s="42" t="s">
        <v>160</v>
      </c>
      <c r="F18" s="38"/>
      <c r="G18">
        <v>5150.5</v>
      </c>
      <c r="H18">
        <v>2856.7</v>
      </c>
    </row>
    <row r="19" spans="1:11" ht="63.75" customHeight="1" x14ac:dyDescent="0.25">
      <c r="A19" s="5" t="s">
        <v>161</v>
      </c>
      <c r="B19" s="68">
        <v>2210</v>
      </c>
      <c r="C19" s="38" t="s">
        <v>162</v>
      </c>
      <c r="D19" s="43"/>
      <c r="E19" s="75" t="s">
        <v>158</v>
      </c>
      <c r="F19" s="38"/>
      <c r="H19">
        <v>1935</v>
      </c>
      <c r="J19" s="60"/>
    </row>
    <row r="20" spans="1:11" ht="64.5" customHeight="1" x14ac:dyDescent="0.25">
      <c r="A20" s="5" t="s">
        <v>163</v>
      </c>
      <c r="B20" s="68">
        <v>2210</v>
      </c>
      <c r="C20" s="38" t="s">
        <v>164</v>
      </c>
      <c r="D20" s="43"/>
      <c r="E20" s="75" t="s">
        <v>165</v>
      </c>
      <c r="F20" s="38"/>
      <c r="H20">
        <v>1902</v>
      </c>
    </row>
    <row r="21" spans="1:11" ht="51.75" customHeight="1" x14ac:dyDescent="0.25">
      <c r="A21" s="5" t="s">
        <v>166</v>
      </c>
      <c r="B21" s="68">
        <v>2210</v>
      </c>
      <c r="C21" s="38" t="s">
        <v>167</v>
      </c>
      <c r="D21" s="43"/>
      <c r="E21" s="44" t="s">
        <v>158</v>
      </c>
      <c r="F21" s="38"/>
      <c r="H21">
        <v>164</v>
      </c>
    </row>
    <row r="22" spans="1:11" ht="48.75" x14ac:dyDescent="0.25">
      <c r="A22" s="5" t="s">
        <v>29</v>
      </c>
      <c r="B22" s="68">
        <v>2210</v>
      </c>
      <c r="C22" s="38" t="s">
        <v>252</v>
      </c>
      <c r="D22" s="43"/>
      <c r="E22" s="38" t="s">
        <v>168</v>
      </c>
      <c r="F22" s="38"/>
      <c r="G22">
        <v>8810</v>
      </c>
      <c r="H22">
        <v>6980.46</v>
      </c>
    </row>
    <row r="23" spans="1:11" ht="60.75" x14ac:dyDescent="0.25">
      <c r="A23" s="5" t="s">
        <v>118</v>
      </c>
      <c r="B23" s="68">
        <v>2210</v>
      </c>
      <c r="C23" s="38" t="s">
        <v>169</v>
      </c>
      <c r="D23" s="43"/>
      <c r="E23" s="38" t="s">
        <v>165</v>
      </c>
      <c r="F23" s="38"/>
      <c r="G23">
        <v>600</v>
      </c>
      <c r="H23">
        <v>437</v>
      </c>
    </row>
    <row r="24" spans="1:11" ht="36.75" x14ac:dyDescent="0.25">
      <c r="A24" s="5" t="s">
        <v>33</v>
      </c>
      <c r="B24" s="68">
        <v>2210</v>
      </c>
      <c r="C24" s="38" t="s">
        <v>167</v>
      </c>
      <c r="D24" s="43"/>
      <c r="E24" s="38" t="s">
        <v>170</v>
      </c>
      <c r="F24" s="38"/>
      <c r="G24">
        <v>3168</v>
      </c>
      <c r="H24">
        <v>130</v>
      </c>
    </row>
    <row r="25" spans="1:11" ht="60.75" x14ac:dyDescent="0.25">
      <c r="A25" s="4" t="s">
        <v>133</v>
      </c>
      <c r="B25" s="68">
        <v>2210</v>
      </c>
      <c r="C25" s="38" t="s">
        <v>171</v>
      </c>
      <c r="D25" s="43"/>
      <c r="E25" s="38" t="s">
        <v>160</v>
      </c>
      <c r="F25" s="38"/>
      <c r="H25">
        <v>4986.5</v>
      </c>
    </row>
    <row r="26" spans="1:11" ht="36.75" x14ac:dyDescent="0.25">
      <c r="A26" s="4" t="s">
        <v>36</v>
      </c>
      <c r="B26" s="68">
        <v>2210</v>
      </c>
      <c r="C26" s="61" t="s">
        <v>172</v>
      </c>
      <c r="D26" s="43"/>
      <c r="E26" s="38" t="s">
        <v>158</v>
      </c>
      <c r="F26" s="38"/>
      <c r="H26">
        <v>887</v>
      </c>
    </row>
    <row r="27" spans="1:11" ht="48" x14ac:dyDescent="0.25">
      <c r="A27" s="4" t="s">
        <v>37</v>
      </c>
      <c r="B27" s="68">
        <v>2210</v>
      </c>
      <c r="C27" s="61" t="s">
        <v>173</v>
      </c>
      <c r="D27" s="43"/>
      <c r="E27" s="38" t="s">
        <v>149</v>
      </c>
      <c r="F27" s="38"/>
      <c r="H27">
        <v>1537.68</v>
      </c>
    </row>
    <row r="28" spans="1:11" ht="36.75" x14ac:dyDescent="0.25">
      <c r="A28" s="4" t="s">
        <v>114</v>
      </c>
      <c r="B28" s="68">
        <v>2210</v>
      </c>
      <c r="C28" s="38" t="s">
        <v>167</v>
      </c>
      <c r="D28" s="43"/>
      <c r="E28" s="43" t="s">
        <v>168</v>
      </c>
      <c r="F28" s="38"/>
      <c r="H28">
        <v>1206.8499999999999</v>
      </c>
    </row>
    <row r="29" spans="1:11" ht="72" x14ac:dyDescent="0.25">
      <c r="A29" s="4" t="s">
        <v>175</v>
      </c>
      <c r="B29" s="68">
        <v>2210</v>
      </c>
      <c r="C29" s="38" t="s">
        <v>176</v>
      </c>
      <c r="D29" s="43"/>
      <c r="E29" s="43" t="s">
        <v>158</v>
      </c>
      <c r="F29" s="38"/>
    </row>
    <row r="30" spans="1:11" ht="48.75" x14ac:dyDescent="0.25">
      <c r="A30" s="4" t="s">
        <v>177</v>
      </c>
      <c r="B30" s="68">
        <v>2210</v>
      </c>
      <c r="C30" s="38" t="s">
        <v>178</v>
      </c>
      <c r="D30" s="43"/>
      <c r="E30" s="43" t="s">
        <v>168</v>
      </c>
      <c r="F30" s="38"/>
    </row>
    <row r="31" spans="1:11" ht="36.75" x14ac:dyDescent="0.25">
      <c r="A31" s="4" t="s">
        <v>115</v>
      </c>
      <c r="B31" s="68">
        <v>2210</v>
      </c>
      <c r="C31" s="38" t="s">
        <v>174</v>
      </c>
      <c r="D31" s="43"/>
      <c r="E31" s="43" t="s">
        <v>158</v>
      </c>
      <c r="F31" s="38"/>
      <c r="G31">
        <v>648</v>
      </c>
      <c r="H31">
        <v>452.28</v>
      </c>
      <c r="I31" s="95"/>
    </row>
    <row r="32" spans="1:11" x14ac:dyDescent="0.25">
      <c r="A32" s="35" t="s">
        <v>38</v>
      </c>
      <c r="B32" s="68"/>
      <c r="C32" s="94">
        <v>176100</v>
      </c>
      <c r="D32" s="91" t="s">
        <v>179</v>
      </c>
      <c r="E32" s="92"/>
      <c r="F32" s="93"/>
      <c r="G32">
        <f>SUM(G8:G31)</f>
        <v>66803.240000000005</v>
      </c>
      <c r="H32">
        <f>SUM(H8:H31)</f>
        <v>66912.36</v>
      </c>
      <c r="K32" s="95"/>
    </row>
    <row r="33" spans="1:7" ht="84.75" x14ac:dyDescent="0.25">
      <c r="A33" s="5" t="s">
        <v>39</v>
      </c>
      <c r="B33" s="68">
        <v>2240</v>
      </c>
      <c r="C33" s="38" t="s">
        <v>180</v>
      </c>
      <c r="D33" s="43"/>
      <c r="E33" s="38" t="s">
        <v>168</v>
      </c>
      <c r="F33" s="96" t="s">
        <v>143</v>
      </c>
      <c r="G33">
        <v>0</v>
      </c>
    </row>
    <row r="34" spans="1:7" ht="66.75" customHeight="1" x14ac:dyDescent="0.25">
      <c r="A34" s="5" t="s">
        <v>144</v>
      </c>
      <c r="B34" s="68">
        <v>2240</v>
      </c>
      <c r="C34" s="38" t="s">
        <v>253</v>
      </c>
      <c r="D34" s="43"/>
      <c r="E34" s="38" t="s">
        <v>168</v>
      </c>
      <c r="F34" s="38" t="s">
        <v>256</v>
      </c>
      <c r="G34">
        <v>52598.7</v>
      </c>
    </row>
    <row r="35" spans="1:7" ht="72" customHeight="1" x14ac:dyDescent="0.25">
      <c r="A35" s="5" t="s">
        <v>41</v>
      </c>
      <c r="B35" s="68">
        <v>2240</v>
      </c>
      <c r="C35" s="38" t="s">
        <v>181</v>
      </c>
      <c r="D35" s="43"/>
      <c r="E35" s="38" t="s">
        <v>168</v>
      </c>
      <c r="F35" s="38" t="s">
        <v>182</v>
      </c>
      <c r="G35">
        <v>7270.84</v>
      </c>
    </row>
    <row r="36" spans="1:7" ht="60.75" x14ac:dyDescent="0.25">
      <c r="A36" s="5" t="s">
        <v>128</v>
      </c>
      <c r="B36" s="68">
        <v>2240</v>
      </c>
      <c r="C36" s="38" t="s">
        <v>183</v>
      </c>
      <c r="D36" s="43"/>
      <c r="E36" s="38" t="s">
        <v>168</v>
      </c>
      <c r="F36" s="38" t="s">
        <v>184</v>
      </c>
      <c r="G36">
        <v>7200</v>
      </c>
    </row>
    <row r="37" spans="1:7" ht="84" x14ac:dyDescent="0.25">
      <c r="A37" s="5" t="s">
        <v>44</v>
      </c>
      <c r="B37" s="68">
        <v>2240</v>
      </c>
      <c r="C37" s="38" t="s">
        <v>185</v>
      </c>
      <c r="D37" s="43"/>
      <c r="E37" s="38" t="s">
        <v>168</v>
      </c>
      <c r="F37" s="38" t="s">
        <v>186</v>
      </c>
      <c r="G37">
        <v>3922.96</v>
      </c>
    </row>
    <row r="38" spans="1:7" ht="48.75" x14ac:dyDescent="0.25">
      <c r="A38" s="5" t="s">
        <v>45</v>
      </c>
      <c r="B38" s="68">
        <v>2240</v>
      </c>
      <c r="C38" s="38" t="s">
        <v>187</v>
      </c>
      <c r="D38" s="43"/>
      <c r="E38" s="43" t="s">
        <v>188</v>
      </c>
      <c r="F38" s="38" t="s">
        <v>189</v>
      </c>
      <c r="G38">
        <v>11499.6</v>
      </c>
    </row>
    <row r="39" spans="1:7" ht="75.75" customHeight="1" x14ac:dyDescent="0.25">
      <c r="A39" s="5" t="s">
        <v>46</v>
      </c>
      <c r="B39" s="68">
        <v>2240</v>
      </c>
      <c r="C39" s="61" t="s">
        <v>190</v>
      </c>
      <c r="D39" s="43"/>
      <c r="E39" s="38" t="s">
        <v>191</v>
      </c>
      <c r="F39" s="38" t="s">
        <v>192</v>
      </c>
      <c r="G39">
        <v>20200</v>
      </c>
    </row>
    <row r="40" spans="1:7" ht="72.75" x14ac:dyDescent="0.25">
      <c r="A40" s="10" t="s">
        <v>47</v>
      </c>
      <c r="B40" s="68">
        <v>2240</v>
      </c>
      <c r="C40" s="38" t="s">
        <v>193</v>
      </c>
      <c r="D40" s="43"/>
      <c r="E40" s="38" t="s">
        <v>194</v>
      </c>
      <c r="F40" s="38" t="s">
        <v>195</v>
      </c>
      <c r="G40">
        <v>15070</v>
      </c>
    </row>
    <row r="41" spans="1:7" ht="60" x14ac:dyDescent="0.25">
      <c r="A41" s="5" t="s">
        <v>49</v>
      </c>
      <c r="B41" s="68">
        <v>2240</v>
      </c>
      <c r="C41" s="38" t="s">
        <v>196</v>
      </c>
      <c r="D41" s="43"/>
      <c r="E41" s="38" t="s">
        <v>197</v>
      </c>
      <c r="F41" s="38"/>
      <c r="G41">
        <v>38767.660000000003</v>
      </c>
    </row>
    <row r="42" spans="1:7" ht="48.75" x14ac:dyDescent="0.25">
      <c r="A42" s="5" t="s">
        <v>50</v>
      </c>
      <c r="B42" s="68">
        <v>2240</v>
      </c>
      <c r="C42" s="38" t="s">
        <v>198</v>
      </c>
      <c r="D42" s="43"/>
      <c r="E42" s="49" t="s">
        <v>199</v>
      </c>
      <c r="F42" s="38" t="s">
        <v>200</v>
      </c>
      <c r="G42">
        <v>4080</v>
      </c>
    </row>
    <row r="43" spans="1:7" ht="53.25" customHeight="1" x14ac:dyDescent="0.25">
      <c r="A43" s="5" t="s">
        <v>51</v>
      </c>
      <c r="B43" s="68">
        <v>2240</v>
      </c>
      <c r="C43" s="38" t="s">
        <v>201</v>
      </c>
      <c r="D43" s="43"/>
      <c r="E43" s="38" t="s">
        <v>168</v>
      </c>
      <c r="F43" s="38" t="s">
        <v>202</v>
      </c>
    </row>
    <row r="44" spans="1:7" ht="72.75" x14ac:dyDescent="0.25">
      <c r="A44" s="4" t="s">
        <v>203</v>
      </c>
      <c r="B44" s="68">
        <v>2240</v>
      </c>
      <c r="C44" s="38" t="s">
        <v>204</v>
      </c>
      <c r="D44" s="43"/>
      <c r="E44" s="51" t="s">
        <v>205</v>
      </c>
      <c r="F44" s="38"/>
      <c r="G44">
        <v>6650.92</v>
      </c>
    </row>
    <row r="45" spans="1:7" ht="60.75" x14ac:dyDescent="0.25">
      <c r="A45" s="5" t="s">
        <v>206</v>
      </c>
      <c r="B45" s="68">
        <v>2240</v>
      </c>
      <c r="C45" s="38" t="s">
        <v>207</v>
      </c>
      <c r="D45" s="43"/>
      <c r="E45" s="43" t="s">
        <v>158</v>
      </c>
      <c r="F45" s="38" t="s">
        <v>208</v>
      </c>
    </row>
    <row r="46" spans="1:7" ht="41.25" customHeight="1" x14ac:dyDescent="0.25">
      <c r="A46" s="5" t="s">
        <v>209</v>
      </c>
      <c r="B46" s="68">
        <v>2240</v>
      </c>
      <c r="C46" s="38" t="s">
        <v>167</v>
      </c>
      <c r="D46" s="43"/>
      <c r="E46" s="43" t="s">
        <v>158</v>
      </c>
      <c r="F46" s="38"/>
    </row>
    <row r="47" spans="1:7" ht="40.5" customHeight="1" x14ac:dyDescent="0.25">
      <c r="A47" s="5" t="s">
        <v>210</v>
      </c>
      <c r="B47" s="68">
        <v>2240</v>
      </c>
      <c r="C47" s="38" t="s">
        <v>211</v>
      </c>
      <c r="D47" s="43"/>
      <c r="E47" s="43" t="s">
        <v>149</v>
      </c>
      <c r="F47" s="38"/>
    </row>
    <row r="48" spans="1:7" ht="52.5" customHeight="1" x14ac:dyDescent="0.25">
      <c r="A48" s="5" t="s">
        <v>212</v>
      </c>
      <c r="B48" s="68">
        <v>2240</v>
      </c>
      <c r="C48" s="38" t="s">
        <v>151</v>
      </c>
      <c r="D48" s="43"/>
      <c r="E48" s="43" t="s">
        <v>254</v>
      </c>
      <c r="F48" s="38" t="s">
        <v>255</v>
      </c>
    </row>
    <row r="49" spans="1:7" ht="76.5" customHeight="1" x14ac:dyDescent="0.25">
      <c r="A49" s="5" t="s">
        <v>213</v>
      </c>
      <c r="B49" s="68">
        <v>2240</v>
      </c>
      <c r="C49" s="38" t="s">
        <v>214</v>
      </c>
      <c r="D49" s="43"/>
      <c r="E49" s="43" t="s">
        <v>168</v>
      </c>
      <c r="F49" s="38"/>
    </row>
    <row r="50" spans="1:7" ht="19.5" customHeight="1" x14ac:dyDescent="0.25">
      <c r="A50" s="12" t="s">
        <v>58</v>
      </c>
      <c r="B50" s="68"/>
      <c r="C50" s="97">
        <v>635400</v>
      </c>
      <c r="D50" s="104" t="s">
        <v>215</v>
      </c>
      <c r="E50" s="104"/>
      <c r="F50" s="104"/>
      <c r="G50">
        <f>SUM(G33:G46)</f>
        <v>167260.68000000002</v>
      </c>
    </row>
    <row r="51" spans="1:7" x14ac:dyDescent="0.25">
      <c r="A51" s="107" t="s">
        <v>240</v>
      </c>
      <c r="B51" s="109">
        <v>2271</v>
      </c>
      <c r="C51" s="101" t="s">
        <v>216</v>
      </c>
      <c r="D51" s="102"/>
      <c r="E51" s="101" t="s">
        <v>217</v>
      </c>
      <c r="F51" s="101"/>
    </row>
    <row r="52" spans="1:7" x14ac:dyDescent="0.25">
      <c r="A52" s="108"/>
      <c r="B52" s="109"/>
      <c r="C52" s="101"/>
      <c r="D52" s="102"/>
      <c r="E52" s="101"/>
      <c r="F52" s="101"/>
    </row>
    <row r="53" spans="1:7" ht="118.5" customHeight="1" x14ac:dyDescent="0.25">
      <c r="A53" s="108"/>
      <c r="B53" s="109"/>
      <c r="C53" s="101"/>
      <c r="D53" s="102"/>
      <c r="E53" s="101"/>
      <c r="F53" s="101"/>
    </row>
    <row r="54" spans="1:7" ht="21" customHeight="1" x14ac:dyDescent="0.25">
      <c r="A54" s="69" t="s">
        <v>61</v>
      </c>
      <c r="B54" s="98" t="s">
        <v>258</v>
      </c>
      <c r="C54" s="99"/>
      <c r="D54" s="99"/>
      <c r="E54" s="99"/>
      <c r="F54" s="100"/>
    </row>
    <row r="55" spans="1:7" ht="48" x14ac:dyDescent="0.25">
      <c r="A55" s="4" t="s">
        <v>62</v>
      </c>
      <c r="B55" s="65">
        <v>2272</v>
      </c>
      <c r="C55" s="62" t="s">
        <v>218</v>
      </c>
      <c r="D55" s="62"/>
      <c r="E55" s="62" t="s">
        <v>217</v>
      </c>
      <c r="F55" s="66"/>
    </row>
    <row r="56" spans="1:7" x14ac:dyDescent="0.25">
      <c r="A56" s="69" t="s">
        <v>63</v>
      </c>
      <c r="B56" s="70"/>
      <c r="C56" s="113" t="s">
        <v>219</v>
      </c>
      <c r="D56" s="114"/>
      <c r="E56" s="114"/>
      <c r="F56" s="115"/>
    </row>
    <row r="57" spans="1:7" ht="72" x14ac:dyDescent="0.25">
      <c r="A57" s="4" t="s">
        <v>220</v>
      </c>
      <c r="B57" s="68">
        <v>2273</v>
      </c>
      <c r="C57" s="38" t="s">
        <v>221</v>
      </c>
      <c r="D57" s="43"/>
      <c r="E57" s="62" t="s">
        <v>168</v>
      </c>
      <c r="F57" s="38"/>
    </row>
    <row r="58" spans="1:7" x14ac:dyDescent="0.25">
      <c r="A58" s="69" t="s">
        <v>66</v>
      </c>
      <c r="B58" s="70"/>
      <c r="C58" s="116" t="s">
        <v>222</v>
      </c>
      <c r="D58" s="111"/>
      <c r="E58" s="111"/>
      <c r="F58" s="112"/>
    </row>
    <row r="59" spans="1:7" ht="72.75" x14ac:dyDescent="0.25">
      <c r="A59" s="5" t="s">
        <v>67</v>
      </c>
      <c r="B59" s="68">
        <v>3110</v>
      </c>
      <c r="C59" s="38" t="s">
        <v>223</v>
      </c>
      <c r="D59" s="43"/>
      <c r="E59" s="43" t="s">
        <v>224</v>
      </c>
      <c r="F59" s="38"/>
    </row>
    <row r="60" spans="1:7" ht="72.75" x14ac:dyDescent="0.25">
      <c r="A60" s="5" t="s">
        <v>68</v>
      </c>
      <c r="B60" s="68">
        <v>3110</v>
      </c>
      <c r="C60" s="38" t="s">
        <v>223</v>
      </c>
      <c r="D60" s="43"/>
      <c r="E60" s="38" t="s">
        <v>224</v>
      </c>
      <c r="F60" s="43"/>
    </row>
    <row r="61" spans="1:7" ht="72.75" x14ac:dyDescent="0.25">
      <c r="A61" s="5" t="s">
        <v>69</v>
      </c>
      <c r="B61" s="68">
        <v>3110</v>
      </c>
      <c r="C61" s="38" t="s">
        <v>223</v>
      </c>
      <c r="D61" s="43"/>
      <c r="E61" s="38" t="s">
        <v>225</v>
      </c>
      <c r="F61" s="43"/>
    </row>
    <row r="62" spans="1:7" ht="63.75" customHeight="1" x14ac:dyDescent="0.25">
      <c r="A62" s="5" t="s">
        <v>226</v>
      </c>
      <c r="B62" s="68">
        <v>3110</v>
      </c>
      <c r="C62" s="38" t="s">
        <v>259</v>
      </c>
      <c r="D62" s="43"/>
      <c r="E62" s="38" t="s">
        <v>225</v>
      </c>
      <c r="F62" s="38"/>
    </row>
    <row r="63" spans="1:7" ht="54" customHeight="1" x14ac:dyDescent="0.25">
      <c r="A63" s="5" t="s">
        <v>227</v>
      </c>
      <c r="B63" s="68">
        <v>3110</v>
      </c>
      <c r="C63" s="38" t="s">
        <v>232</v>
      </c>
      <c r="D63" s="43"/>
      <c r="E63" s="43" t="s">
        <v>194</v>
      </c>
      <c r="F63" s="38"/>
    </row>
    <row r="64" spans="1:7" ht="42.75" customHeight="1" x14ac:dyDescent="0.25">
      <c r="A64" s="5" t="s">
        <v>228</v>
      </c>
      <c r="B64" s="68">
        <v>3110</v>
      </c>
      <c r="C64" s="38" t="s">
        <v>233</v>
      </c>
      <c r="D64" s="43"/>
      <c r="E64" s="43" t="s">
        <v>149</v>
      </c>
      <c r="F64" s="38"/>
    </row>
    <row r="65" spans="1:6" ht="52.5" customHeight="1" x14ac:dyDescent="0.25">
      <c r="A65" s="5" t="s">
        <v>229</v>
      </c>
      <c r="B65" s="68">
        <v>3110</v>
      </c>
      <c r="C65" s="38" t="s">
        <v>234</v>
      </c>
      <c r="D65" s="43"/>
      <c r="E65" s="43" t="s">
        <v>237</v>
      </c>
      <c r="F65" s="38"/>
    </row>
    <row r="66" spans="1:6" ht="54.75" customHeight="1" x14ac:dyDescent="0.25">
      <c r="A66" s="5" t="s">
        <v>230</v>
      </c>
      <c r="B66" s="68">
        <v>3110</v>
      </c>
      <c r="C66" s="38" t="s">
        <v>235</v>
      </c>
      <c r="D66" s="43"/>
      <c r="E66" s="43" t="s">
        <v>237</v>
      </c>
      <c r="F66" s="38"/>
    </row>
    <row r="67" spans="1:6" ht="54.75" customHeight="1" x14ac:dyDescent="0.25">
      <c r="A67" s="4" t="s">
        <v>261</v>
      </c>
      <c r="B67" s="68">
        <v>3110</v>
      </c>
      <c r="C67" s="38" t="s">
        <v>260</v>
      </c>
      <c r="D67" s="43"/>
      <c r="E67" s="43" t="s">
        <v>225</v>
      </c>
      <c r="F67" s="38"/>
    </row>
    <row r="68" spans="1:6" ht="54.75" customHeight="1" x14ac:dyDescent="0.25">
      <c r="A68" s="4" t="s">
        <v>262</v>
      </c>
      <c r="B68" s="68">
        <v>3110</v>
      </c>
      <c r="C68" s="38" t="s">
        <v>259</v>
      </c>
      <c r="D68" s="43"/>
      <c r="E68" s="43" t="s">
        <v>194</v>
      </c>
      <c r="F68" s="38"/>
    </row>
    <row r="69" spans="1:6" ht="68.25" customHeight="1" x14ac:dyDescent="0.25">
      <c r="A69" s="5" t="s">
        <v>231</v>
      </c>
      <c r="B69" s="68">
        <v>3110</v>
      </c>
      <c r="C69" s="38" t="s">
        <v>236</v>
      </c>
      <c r="D69" s="43"/>
      <c r="E69" s="43" t="s">
        <v>237</v>
      </c>
      <c r="F69" s="38"/>
    </row>
    <row r="70" spans="1:6" ht="21" customHeight="1" x14ac:dyDescent="0.25">
      <c r="A70" s="43" t="s">
        <v>71</v>
      </c>
      <c r="B70" s="68"/>
      <c r="C70" s="113" t="s">
        <v>238</v>
      </c>
      <c r="D70" s="111"/>
      <c r="E70" s="111"/>
      <c r="F70" s="112"/>
    </row>
    <row r="71" spans="1:6" ht="36.75" x14ac:dyDescent="0.25">
      <c r="A71" s="67" t="s">
        <v>135</v>
      </c>
      <c r="B71" s="110" t="s">
        <v>239</v>
      </c>
      <c r="C71" s="111"/>
      <c r="D71" s="111"/>
      <c r="E71" s="111"/>
      <c r="F71" s="112"/>
    </row>
    <row r="72" spans="1:6" ht="18" customHeight="1" x14ac:dyDescent="0.25"/>
    <row r="73" spans="1:6" hidden="1" x14ac:dyDescent="0.25"/>
    <row r="74" spans="1:6" ht="15" customHeight="1" x14ac:dyDescent="0.25">
      <c r="A74" s="33" t="s">
        <v>263</v>
      </c>
      <c r="B74" s="33"/>
      <c r="C74" s="33"/>
      <c r="D74" s="33"/>
    </row>
    <row r="75" spans="1:6" ht="27" customHeight="1" x14ac:dyDescent="0.25"/>
    <row r="76" spans="1:6" ht="42" customHeight="1" x14ac:dyDescent="0.25">
      <c r="A76" s="34" t="s">
        <v>136</v>
      </c>
      <c r="C76" s="72"/>
      <c r="E76" s="74" t="s">
        <v>137</v>
      </c>
    </row>
    <row r="77" spans="1:6" x14ac:dyDescent="0.25">
      <c r="C77" s="73" t="s">
        <v>138</v>
      </c>
      <c r="D77" s="52"/>
      <c r="E77" s="52" t="s">
        <v>139</v>
      </c>
      <c r="F77" s="52"/>
    </row>
    <row r="78" spans="1:6" ht="3.75" customHeight="1" x14ac:dyDescent="0.25"/>
    <row r="79" spans="1:6" ht="30" x14ac:dyDescent="0.25">
      <c r="A79" s="34" t="s">
        <v>140</v>
      </c>
      <c r="C79" s="72"/>
      <c r="E79" s="74" t="s">
        <v>141</v>
      </c>
    </row>
    <row r="80" spans="1:6" x14ac:dyDescent="0.25">
      <c r="C80" s="73" t="s">
        <v>138</v>
      </c>
      <c r="E80" s="52" t="s">
        <v>139</v>
      </c>
      <c r="F80" s="52"/>
    </row>
    <row r="81" spans="1:6" x14ac:dyDescent="0.25">
      <c r="A81" s="33"/>
      <c r="B81" s="33"/>
      <c r="C81" s="33"/>
      <c r="D81" s="33"/>
    </row>
    <row r="83" spans="1:6" x14ac:dyDescent="0.25">
      <c r="A83" s="34"/>
      <c r="C83" s="53"/>
    </row>
    <row r="84" spans="1:6" x14ac:dyDescent="0.25">
      <c r="C84" s="73"/>
      <c r="D84" s="52"/>
      <c r="E84" s="52"/>
      <c r="F84" s="52"/>
    </row>
    <row r="86" spans="1:6" x14ac:dyDescent="0.25">
      <c r="A86" s="34"/>
      <c r="C86" s="53"/>
    </row>
    <row r="87" spans="1:6" x14ac:dyDescent="0.25">
      <c r="C87" s="73"/>
      <c r="E87" s="52"/>
      <c r="F87" s="52"/>
    </row>
    <row r="88" spans="1:6" x14ac:dyDescent="0.25">
      <c r="A88" s="33"/>
      <c r="B88" s="33"/>
      <c r="C88" s="33"/>
      <c r="D88" s="33"/>
    </row>
    <row r="90" spans="1:6" x14ac:dyDescent="0.25">
      <c r="A90" s="34"/>
      <c r="C90" s="53"/>
    </row>
    <row r="91" spans="1:6" x14ac:dyDescent="0.25">
      <c r="C91" s="73"/>
      <c r="D91" s="52"/>
      <c r="E91" s="52"/>
      <c r="F91" s="52"/>
    </row>
    <row r="93" spans="1:6" x14ac:dyDescent="0.25">
      <c r="A93" s="34"/>
      <c r="C93" s="53"/>
    </row>
    <row r="94" spans="1:6" x14ac:dyDescent="0.25">
      <c r="C94" s="73"/>
      <c r="E94" s="52"/>
      <c r="F94" s="52"/>
    </row>
  </sheetData>
  <mergeCells count="17">
    <mergeCell ref="B71:F71"/>
    <mergeCell ref="C56:F56"/>
    <mergeCell ref="C58:F58"/>
    <mergeCell ref="C70:F70"/>
    <mergeCell ref="B54:F54"/>
    <mergeCell ref="C51:C53"/>
    <mergeCell ref="D51:D53"/>
    <mergeCell ref="E1:F1"/>
    <mergeCell ref="D50:F50"/>
    <mergeCell ref="F51:F53"/>
    <mergeCell ref="E51:E53"/>
    <mergeCell ref="A2:G2"/>
    <mergeCell ref="A3:G3"/>
    <mergeCell ref="A4:G4"/>
    <mergeCell ref="A5:G5"/>
    <mergeCell ref="A51:A53"/>
    <mergeCell ref="B51:B53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U1" workbookViewId="0">
      <selection activeCell="AE15" sqref="AE15"/>
    </sheetView>
  </sheetViews>
  <sheetFormatPr defaultRowHeight="15" x14ac:dyDescent="0.25"/>
  <sheetData>
    <row r="1" spans="1:31" x14ac:dyDescent="0.25">
      <c r="A1" t="s">
        <v>79</v>
      </c>
    </row>
    <row r="2" spans="1:31" ht="276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4" t="s">
        <v>18</v>
      </c>
      <c r="I2" s="5" t="s">
        <v>19</v>
      </c>
      <c r="J2" s="10" t="s">
        <v>80</v>
      </c>
      <c r="K2" s="5" t="s">
        <v>21</v>
      </c>
      <c r="L2" s="5" t="s">
        <v>22</v>
      </c>
      <c r="M2" s="5" t="s">
        <v>22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4" t="s">
        <v>27</v>
      </c>
      <c r="T2" s="5" t="s">
        <v>28</v>
      </c>
      <c r="U2" s="5" t="s">
        <v>29</v>
      </c>
      <c r="V2" s="5" t="s">
        <v>31</v>
      </c>
      <c r="W2" s="5" t="s">
        <v>30</v>
      </c>
      <c r="X2" s="5" t="s">
        <v>32</v>
      </c>
      <c r="Y2" s="5" t="s">
        <v>33</v>
      </c>
      <c r="Z2" s="5" t="s">
        <v>34</v>
      </c>
      <c r="AA2" s="4" t="s">
        <v>35</v>
      </c>
      <c r="AB2" s="4" t="s">
        <v>36</v>
      </c>
      <c r="AC2" s="4" t="s">
        <v>37</v>
      </c>
      <c r="AD2" s="35" t="s">
        <v>81</v>
      </c>
      <c r="AE2" s="35" t="s">
        <v>82</v>
      </c>
    </row>
    <row r="3" spans="1:31" x14ac:dyDescent="0.25">
      <c r="AE3" t="s">
        <v>83</v>
      </c>
    </row>
    <row r="4" spans="1:31" x14ac:dyDescent="0.25">
      <c r="AE4" t="s">
        <v>84</v>
      </c>
    </row>
    <row r="5" spans="1:31" x14ac:dyDescent="0.25">
      <c r="AE5" t="s">
        <v>85</v>
      </c>
    </row>
    <row r="6" spans="1:31" x14ac:dyDescent="0.25">
      <c r="AE6" t="s">
        <v>86</v>
      </c>
    </row>
    <row r="7" spans="1:31" x14ac:dyDescent="0.25">
      <c r="AE7" t="s">
        <v>87</v>
      </c>
    </row>
    <row r="8" spans="1:31" x14ac:dyDescent="0.25">
      <c r="AE8" t="s">
        <v>88</v>
      </c>
    </row>
    <row r="9" spans="1:31" x14ac:dyDescent="0.25">
      <c r="AE9" t="s">
        <v>89</v>
      </c>
    </row>
    <row r="10" spans="1:31" x14ac:dyDescent="0.25">
      <c r="AE10" t="s">
        <v>90</v>
      </c>
    </row>
    <row r="11" spans="1:31" x14ac:dyDescent="0.25">
      <c r="AE11" t="s">
        <v>91</v>
      </c>
    </row>
    <row r="12" spans="1:31" x14ac:dyDescent="0.25">
      <c r="AE12" t="s">
        <v>92</v>
      </c>
    </row>
    <row r="13" spans="1:31" x14ac:dyDescent="0.25">
      <c r="AE13" t="s">
        <v>93</v>
      </c>
    </row>
    <row r="14" spans="1:31" x14ac:dyDescent="0.25">
      <c r="AE14" t="s">
        <v>94</v>
      </c>
    </row>
    <row r="15" spans="1:31" x14ac:dyDescent="0.25">
      <c r="AE15" t="s">
        <v>95</v>
      </c>
    </row>
  </sheetData>
  <phoneticPr fontId="1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5" workbookViewId="0">
      <selection activeCell="K34" sqref="K34"/>
    </sheetView>
  </sheetViews>
  <sheetFormatPr defaultRowHeight="15" x14ac:dyDescent="0.25"/>
  <cols>
    <col min="1" max="1" width="28.140625" customWidth="1"/>
    <col min="2" max="2" width="0.7109375" customWidth="1"/>
    <col min="3" max="3" width="7.7109375" hidden="1" customWidth="1"/>
    <col min="4" max="9" width="9.140625" hidden="1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x14ac:dyDescent="0.25">
      <c r="A2" s="117" t="s">
        <v>11</v>
      </c>
      <c r="B2" s="1"/>
      <c r="C2" s="1"/>
      <c r="D2" s="1"/>
      <c r="E2" s="1"/>
      <c r="F2" s="1"/>
      <c r="G2" s="1"/>
      <c r="H2" s="1"/>
      <c r="I2" s="1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 t="s">
        <v>105</v>
      </c>
      <c r="P2" s="36">
        <v>7</v>
      </c>
      <c r="R2" s="34"/>
    </row>
    <row r="3" spans="1:22" ht="30.75" customHeight="1" x14ac:dyDescent="0.25">
      <c r="A3" s="118"/>
      <c r="B3" s="1"/>
      <c r="C3" s="1"/>
      <c r="D3" s="1"/>
      <c r="E3" s="1"/>
      <c r="F3" s="1"/>
      <c r="G3" s="1"/>
      <c r="H3" s="1"/>
      <c r="I3" s="1"/>
      <c r="J3" s="1"/>
      <c r="K3" s="40">
        <v>16682.939999999999</v>
      </c>
      <c r="L3" s="1">
        <v>52.8</v>
      </c>
      <c r="M3" s="1"/>
      <c r="N3" s="1">
        <v>24679.59</v>
      </c>
      <c r="O3" s="1">
        <f>SUM(N3+P3)</f>
        <v>41415.33</v>
      </c>
      <c r="P3" s="1">
        <f>SUM(K3:M3)</f>
        <v>16735.739999999998</v>
      </c>
      <c r="Q3">
        <v>32090.34</v>
      </c>
      <c r="R3">
        <f t="shared" ref="R3:R13" si="0">SUM(Q3-N3)</f>
        <v>7410.75</v>
      </c>
      <c r="V3" s="34"/>
    </row>
    <row r="4" spans="1:22" ht="66" customHeight="1" x14ac:dyDescent="0.25">
      <c r="A4" s="4" t="s">
        <v>12</v>
      </c>
      <c r="B4" s="1"/>
      <c r="C4" s="1"/>
      <c r="D4" s="1"/>
      <c r="E4" s="1"/>
      <c r="F4" s="1"/>
      <c r="G4" s="1"/>
      <c r="H4" s="1"/>
      <c r="I4" s="1"/>
      <c r="J4" s="1"/>
      <c r="K4" s="40">
        <v>1114.01</v>
      </c>
      <c r="L4" s="1"/>
      <c r="M4" s="1"/>
      <c r="N4" s="1">
        <v>531.15</v>
      </c>
      <c r="O4" s="1">
        <f t="shared" ref="O4:O35" si="1">SUM(N4+P4)</f>
        <v>1645.1599999999999</v>
      </c>
      <c r="P4" s="1">
        <f t="shared" ref="P4:P35" si="2">SUM(K4:M4)</f>
        <v>1114.01</v>
      </c>
      <c r="Q4">
        <v>3048.95</v>
      </c>
      <c r="R4">
        <f t="shared" si="0"/>
        <v>2517.7999999999997</v>
      </c>
    </row>
    <row r="5" spans="1:22" ht="84" customHeight="1" x14ac:dyDescent="0.25">
      <c r="A5" s="4" t="s">
        <v>103</v>
      </c>
      <c r="B5" s="1"/>
      <c r="C5" s="1"/>
      <c r="D5" s="1"/>
      <c r="E5" s="1"/>
      <c r="F5" s="1"/>
      <c r="G5" s="1"/>
      <c r="H5" s="1"/>
      <c r="I5" s="1"/>
      <c r="J5" s="1"/>
      <c r="K5" s="40">
        <v>2168.1999999999998</v>
      </c>
      <c r="L5" s="1"/>
      <c r="M5" s="1"/>
      <c r="N5" s="1">
        <v>8355.84</v>
      </c>
      <c r="O5" s="1">
        <f t="shared" si="1"/>
        <v>10524.04</v>
      </c>
      <c r="P5" s="1">
        <f t="shared" si="2"/>
        <v>2168.1999999999998</v>
      </c>
      <c r="Q5">
        <v>8675.84</v>
      </c>
      <c r="R5">
        <f t="shared" si="0"/>
        <v>320</v>
      </c>
    </row>
    <row r="6" spans="1:22" x14ac:dyDescent="0.25">
      <c r="A6" s="4" t="s">
        <v>14</v>
      </c>
      <c r="B6" s="1"/>
      <c r="C6" s="1"/>
      <c r="D6" s="1"/>
      <c r="E6" s="1"/>
      <c r="F6" s="1"/>
      <c r="G6" s="1"/>
      <c r="H6" s="1"/>
      <c r="I6" s="1"/>
      <c r="J6" s="1"/>
      <c r="K6" s="40">
        <v>1282.56</v>
      </c>
      <c r="L6" s="1"/>
      <c r="M6" s="1"/>
      <c r="N6" s="1">
        <v>119.52</v>
      </c>
      <c r="O6" s="1">
        <f t="shared" si="1"/>
        <v>1402.08</v>
      </c>
      <c r="P6" s="1">
        <f t="shared" si="2"/>
        <v>1282.56</v>
      </c>
      <c r="Q6">
        <v>430.02</v>
      </c>
      <c r="R6">
        <f t="shared" si="0"/>
        <v>310.5</v>
      </c>
    </row>
    <row r="7" spans="1:22" ht="38.25" customHeight="1" x14ac:dyDescent="0.25">
      <c r="A7" s="4" t="s">
        <v>15</v>
      </c>
      <c r="B7" s="1"/>
      <c r="C7" s="1"/>
      <c r="D7" s="1"/>
      <c r="E7" s="1"/>
      <c r="F7" s="1"/>
      <c r="G7" s="1"/>
      <c r="H7" s="1"/>
      <c r="I7" s="1"/>
      <c r="J7" s="1"/>
      <c r="K7" s="40">
        <v>869.75</v>
      </c>
      <c r="L7" s="1"/>
      <c r="M7" s="1"/>
      <c r="N7" s="1">
        <v>274.14</v>
      </c>
      <c r="O7" s="1">
        <f t="shared" si="1"/>
        <v>1143.8899999999999</v>
      </c>
      <c r="P7" s="1">
        <f t="shared" si="2"/>
        <v>869.75</v>
      </c>
      <c r="Q7">
        <v>659.14</v>
      </c>
      <c r="R7">
        <f t="shared" si="0"/>
        <v>385</v>
      </c>
    </row>
    <row r="8" spans="1:22" ht="72.75" customHeight="1" x14ac:dyDescent="0.25">
      <c r="A8" s="5" t="s">
        <v>16</v>
      </c>
      <c r="B8" s="1"/>
      <c r="C8" s="1"/>
      <c r="D8" s="1"/>
      <c r="E8" s="1"/>
      <c r="F8" s="1"/>
      <c r="G8" s="1"/>
      <c r="H8" s="1"/>
      <c r="I8" s="1"/>
      <c r="J8" s="1"/>
      <c r="K8" s="40">
        <v>5283.14</v>
      </c>
      <c r="L8" s="1"/>
      <c r="M8" s="1"/>
      <c r="N8" s="1">
        <v>933.58</v>
      </c>
      <c r="O8" s="1">
        <f t="shared" si="1"/>
        <v>6216.72</v>
      </c>
      <c r="P8" s="1">
        <f t="shared" si="2"/>
        <v>5283.14</v>
      </c>
      <c r="Q8">
        <v>2082.98</v>
      </c>
      <c r="R8">
        <f t="shared" si="0"/>
        <v>1149.4000000000001</v>
      </c>
    </row>
    <row r="9" spans="1:22" ht="54.75" customHeight="1" x14ac:dyDescent="0.25">
      <c r="A9" s="5" t="s">
        <v>17</v>
      </c>
      <c r="B9" s="1"/>
      <c r="C9" s="1"/>
      <c r="D9" s="1"/>
      <c r="E9" s="1"/>
      <c r="F9" s="1"/>
      <c r="G9" s="1"/>
      <c r="H9" s="1"/>
      <c r="I9" s="1"/>
      <c r="J9" s="1"/>
      <c r="K9" s="40"/>
      <c r="L9" s="1"/>
      <c r="M9" s="1"/>
      <c r="N9" s="1">
        <v>1386.24</v>
      </c>
      <c r="O9" s="1">
        <f t="shared" si="1"/>
        <v>1386.24</v>
      </c>
      <c r="P9" s="1">
        <f t="shared" si="2"/>
        <v>0</v>
      </c>
      <c r="Q9">
        <v>1386.24</v>
      </c>
      <c r="R9">
        <f t="shared" si="0"/>
        <v>0</v>
      </c>
    </row>
    <row r="10" spans="1:22" ht="87" customHeight="1" x14ac:dyDescent="0.25">
      <c r="A10" s="4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40">
        <v>1965.5</v>
      </c>
      <c r="L10" s="1"/>
      <c r="M10" s="1"/>
      <c r="N10" s="1">
        <v>1114.9100000000001</v>
      </c>
      <c r="O10" s="1">
        <f t="shared" si="1"/>
        <v>3080.41</v>
      </c>
      <c r="P10" s="1">
        <f t="shared" si="2"/>
        <v>1965.5</v>
      </c>
      <c r="Q10">
        <v>1753.84</v>
      </c>
      <c r="R10">
        <f t="shared" si="0"/>
        <v>638.92999999999984</v>
      </c>
    </row>
    <row r="11" spans="1:22" ht="36.75" customHeight="1" x14ac:dyDescent="0.25">
      <c r="A11" s="5" t="s">
        <v>107</v>
      </c>
      <c r="B11" s="1"/>
      <c r="C11" s="1"/>
      <c r="D11" s="1"/>
      <c r="E11" s="1"/>
      <c r="F11" s="1"/>
      <c r="G11" s="1"/>
      <c r="H11" s="1"/>
      <c r="I11" s="1"/>
      <c r="J11" s="1"/>
      <c r="K11" s="40">
        <v>2104</v>
      </c>
      <c r="L11" s="1">
        <v>3166</v>
      </c>
      <c r="M11" s="1"/>
      <c r="N11" s="1">
        <v>0</v>
      </c>
      <c r="O11" s="1">
        <f t="shared" si="1"/>
        <v>5270</v>
      </c>
      <c r="P11" s="1">
        <f t="shared" si="2"/>
        <v>5270</v>
      </c>
      <c r="Q11">
        <v>1830</v>
      </c>
      <c r="R11">
        <f t="shared" si="0"/>
        <v>1830</v>
      </c>
    </row>
    <row r="12" spans="1:22" ht="34.5" customHeight="1" x14ac:dyDescent="0.25">
      <c r="A12" s="5" t="s">
        <v>112</v>
      </c>
      <c r="B12" s="1"/>
      <c r="C12" s="1"/>
      <c r="D12" s="1"/>
      <c r="E12" s="1"/>
      <c r="F12" s="1"/>
      <c r="G12" s="1"/>
      <c r="H12" s="1"/>
      <c r="I12" s="1"/>
      <c r="J12" s="1"/>
      <c r="K12" s="40"/>
      <c r="L12" s="1">
        <v>375</v>
      </c>
      <c r="M12" s="1"/>
      <c r="N12" s="1">
        <v>0</v>
      </c>
      <c r="O12" s="1">
        <f t="shared" si="1"/>
        <v>375</v>
      </c>
      <c r="P12" s="1">
        <f t="shared" si="2"/>
        <v>375</v>
      </c>
      <c r="Q12">
        <v>2733.5</v>
      </c>
      <c r="R12">
        <f t="shared" si="0"/>
        <v>2733.5</v>
      </c>
    </row>
    <row r="13" spans="1:22" ht="51" customHeight="1" x14ac:dyDescent="0.25">
      <c r="A13" s="5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40"/>
      <c r="L13" s="1"/>
      <c r="M13" s="1">
        <v>8748</v>
      </c>
      <c r="N13" s="1">
        <v>11031.77</v>
      </c>
      <c r="O13" s="1">
        <f t="shared" si="1"/>
        <v>19779.77</v>
      </c>
      <c r="P13" s="1">
        <f t="shared" si="2"/>
        <v>8748</v>
      </c>
      <c r="Q13">
        <v>12158.77</v>
      </c>
      <c r="R13">
        <f t="shared" si="0"/>
        <v>1127</v>
      </c>
    </row>
    <row r="14" spans="1:22" ht="61.5" customHeight="1" x14ac:dyDescent="0.25">
      <c r="A14" s="5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40">
        <v>2016.7</v>
      </c>
      <c r="L14" s="1">
        <v>840</v>
      </c>
      <c r="M14" s="1"/>
      <c r="N14">
        <v>5150.5</v>
      </c>
      <c r="O14" s="1">
        <f t="shared" si="1"/>
        <v>8007.2</v>
      </c>
      <c r="P14" s="1">
        <f t="shared" si="2"/>
        <v>2856.7</v>
      </c>
      <c r="Q14">
        <v>18451</v>
      </c>
      <c r="R14">
        <f t="shared" ref="R14:R20" si="3">SUM(Q14-N14)</f>
        <v>13300.5</v>
      </c>
    </row>
    <row r="15" spans="1:22" ht="73.5" customHeight="1" x14ac:dyDescent="0.25">
      <c r="A15" s="5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40"/>
      <c r="L15" s="1"/>
      <c r="M15" s="1"/>
      <c r="N15" s="1"/>
      <c r="O15" s="1">
        <f t="shared" si="1"/>
        <v>0</v>
      </c>
      <c r="P15" s="1">
        <f t="shared" si="2"/>
        <v>0</v>
      </c>
      <c r="Q15">
        <v>388</v>
      </c>
      <c r="R15">
        <f t="shared" si="3"/>
        <v>388</v>
      </c>
    </row>
    <row r="16" spans="1:22" ht="76.5" customHeight="1" x14ac:dyDescent="0.25">
      <c r="A16" s="5" t="s">
        <v>109</v>
      </c>
      <c r="B16" s="1"/>
      <c r="C16" s="1"/>
      <c r="D16" s="1"/>
      <c r="E16" s="1"/>
      <c r="F16" s="1"/>
      <c r="G16" s="1"/>
      <c r="H16" s="1"/>
      <c r="I16" s="1"/>
      <c r="J16" s="1"/>
      <c r="K16" s="40"/>
      <c r="L16" s="1"/>
      <c r="M16" s="1"/>
      <c r="N16" s="1"/>
      <c r="O16" s="1">
        <f t="shared" si="1"/>
        <v>0</v>
      </c>
      <c r="P16" s="1">
        <f t="shared" si="2"/>
        <v>0</v>
      </c>
      <c r="Q16">
        <v>3440</v>
      </c>
      <c r="R16">
        <f t="shared" si="3"/>
        <v>3440</v>
      </c>
    </row>
    <row r="17" spans="1:18" ht="42.75" customHeight="1" x14ac:dyDescent="0.25">
      <c r="A17" s="5" t="s">
        <v>116</v>
      </c>
      <c r="B17" s="1"/>
      <c r="C17" s="1"/>
      <c r="D17" s="1"/>
      <c r="E17" s="1"/>
      <c r="F17" s="1"/>
      <c r="G17" s="1"/>
      <c r="H17" s="1"/>
      <c r="I17" s="1"/>
      <c r="J17" s="1"/>
      <c r="K17" s="40"/>
      <c r="L17" s="1">
        <v>1902</v>
      </c>
      <c r="M17" s="1"/>
      <c r="N17" s="1"/>
      <c r="O17" s="1">
        <f>SUM(N17+P17)</f>
        <v>1902</v>
      </c>
      <c r="P17" s="1">
        <f>SUM(J17:M17)</f>
        <v>1902</v>
      </c>
    </row>
    <row r="18" spans="1:18" ht="63.75" customHeight="1" x14ac:dyDescent="0.25">
      <c r="A18" s="5" t="s">
        <v>108</v>
      </c>
      <c r="B18" s="1"/>
      <c r="C18" s="1"/>
      <c r="D18" s="1"/>
      <c r="E18" s="1"/>
      <c r="F18" s="1"/>
      <c r="G18" s="1"/>
      <c r="H18" s="1"/>
      <c r="I18" s="1"/>
      <c r="J18" s="1"/>
      <c r="K18" s="40"/>
      <c r="L18" s="1">
        <v>1935</v>
      </c>
      <c r="M18" s="1"/>
      <c r="N18" s="1"/>
      <c r="O18" s="1">
        <f t="shared" si="1"/>
        <v>1935</v>
      </c>
      <c r="P18" s="1">
        <f t="shared" si="2"/>
        <v>1935</v>
      </c>
      <c r="Q18">
        <v>3660</v>
      </c>
      <c r="R18">
        <f t="shared" si="3"/>
        <v>3660</v>
      </c>
    </row>
    <row r="19" spans="1:18" ht="31.5" customHeight="1" x14ac:dyDescent="0.25">
      <c r="A19" s="5" t="s">
        <v>110</v>
      </c>
      <c r="B19" s="1"/>
      <c r="C19" s="1"/>
      <c r="D19" s="1"/>
      <c r="E19" s="1"/>
      <c r="F19" s="1"/>
      <c r="G19" s="1"/>
      <c r="H19" s="1"/>
      <c r="I19" s="1"/>
      <c r="J19" s="1"/>
      <c r="K19" s="40"/>
      <c r="L19" s="1">
        <v>164</v>
      </c>
      <c r="M19" s="1"/>
      <c r="N19" s="1"/>
      <c r="O19" s="1">
        <f t="shared" si="1"/>
        <v>164</v>
      </c>
      <c r="P19" s="1">
        <f t="shared" si="2"/>
        <v>164</v>
      </c>
    </row>
    <row r="20" spans="1:18" ht="67.5" customHeight="1" x14ac:dyDescent="0.25">
      <c r="A20" s="5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40"/>
      <c r="L20" s="1"/>
      <c r="M20" s="1"/>
      <c r="N20" s="1"/>
      <c r="O20" s="1">
        <f t="shared" si="1"/>
        <v>0</v>
      </c>
      <c r="P20" s="1">
        <f t="shared" si="2"/>
        <v>0</v>
      </c>
      <c r="Q20">
        <v>7145</v>
      </c>
      <c r="R20">
        <f t="shared" si="3"/>
        <v>7145</v>
      </c>
    </row>
    <row r="21" spans="1:18" ht="53.25" customHeight="1" x14ac:dyDescent="0.25">
      <c r="A21" s="4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40"/>
      <c r="L21" s="1"/>
      <c r="M21" s="1"/>
      <c r="N21" s="1"/>
      <c r="O21" s="1">
        <f t="shared" si="1"/>
        <v>0</v>
      </c>
      <c r="P21" s="1">
        <f t="shared" si="2"/>
        <v>0</v>
      </c>
      <c r="Q21">
        <v>6429</v>
      </c>
      <c r="R21">
        <v>6429</v>
      </c>
    </row>
    <row r="22" spans="1:18" ht="41.25" customHeight="1" x14ac:dyDescent="0.25">
      <c r="A22" s="5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40"/>
      <c r="L22" s="1"/>
      <c r="M22" s="1"/>
      <c r="N22" s="1">
        <v>500</v>
      </c>
      <c r="O22" s="1">
        <f t="shared" si="1"/>
        <v>500</v>
      </c>
      <c r="P22" s="1">
        <f t="shared" si="2"/>
        <v>0</v>
      </c>
      <c r="Q22">
        <v>765</v>
      </c>
      <c r="R22">
        <v>6429</v>
      </c>
    </row>
    <row r="23" spans="1:18" ht="40.5" customHeight="1" x14ac:dyDescent="0.25">
      <c r="A23" s="5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40"/>
      <c r="L23" s="1">
        <v>1550.96</v>
      </c>
      <c r="M23" s="1">
        <v>5429.5</v>
      </c>
      <c r="N23" s="1">
        <v>8810</v>
      </c>
      <c r="O23" s="1">
        <f t="shared" si="1"/>
        <v>15790.46</v>
      </c>
      <c r="P23" s="1">
        <f t="shared" si="2"/>
        <v>6980.46</v>
      </c>
      <c r="Q23">
        <v>10770</v>
      </c>
      <c r="R23">
        <v>6429</v>
      </c>
    </row>
    <row r="24" spans="1:18" ht="38.25" customHeight="1" x14ac:dyDescent="0.25">
      <c r="A24" s="5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40"/>
      <c r="L24" s="1"/>
      <c r="M24" s="1"/>
      <c r="N24" s="1">
        <v>700</v>
      </c>
      <c r="O24" s="1">
        <f t="shared" si="1"/>
        <v>700</v>
      </c>
      <c r="P24" s="1">
        <f t="shared" si="2"/>
        <v>0</v>
      </c>
      <c r="Q24">
        <v>700</v>
      </c>
      <c r="R24">
        <f>SUM(Q24-N24)</f>
        <v>0</v>
      </c>
    </row>
    <row r="25" spans="1:18" ht="72.75" customHeight="1" x14ac:dyDescent="0.25">
      <c r="A25" s="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40"/>
      <c r="L25" s="1"/>
      <c r="M25" s="1"/>
      <c r="N25" s="1">
        <v>1379</v>
      </c>
      <c r="O25" s="1">
        <f t="shared" si="1"/>
        <v>1379</v>
      </c>
      <c r="P25" s="1">
        <f t="shared" si="2"/>
        <v>0</v>
      </c>
      <c r="Q25">
        <v>1939</v>
      </c>
      <c r="R25">
        <f t="shared" ref="R25:R31" si="4">SUM(Q25-N25)</f>
        <v>560</v>
      </c>
    </row>
    <row r="26" spans="1:18" ht="45.75" customHeight="1" x14ac:dyDescent="0.25">
      <c r="A26" s="5" t="s">
        <v>111</v>
      </c>
      <c r="B26" s="1"/>
      <c r="C26" s="1"/>
      <c r="D26" s="1"/>
      <c r="E26" s="1"/>
      <c r="F26" s="1"/>
      <c r="G26" s="1"/>
      <c r="H26" s="1"/>
      <c r="I26" s="1"/>
      <c r="J26" s="1"/>
      <c r="K26" s="40"/>
      <c r="L26" s="1">
        <v>437</v>
      </c>
      <c r="M26" s="1"/>
      <c r="N26" s="1">
        <v>600</v>
      </c>
      <c r="O26" s="1">
        <f t="shared" si="1"/>
        <v>1037</v>
      </c>
      <c r="P26" s="1">
        <f t="shared" si="2"/>
        <v>437</v>
      </c>
      <c r="Q26">
        <v>620</v>
      </c>
      <c r="R26">
        <f t="shared" si="4"/>
        <v>20</v>
      </c>
    </row>
    <row r="27" spans="1:18" ht="29.25" customHeight="1" x14ac:dyDescent="0.25">
      <c r="A27" s="5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40"/>
      <c r="L27" s="1">
        <v>130</v>
      </c>
      <c r="M27" s="1"/>
      <c r="N27" s="1">
        <v>3168</v>
      </c>
      <c r="O27" s="1">
        <f t="shared" si="1"/>
        <v>3298</v>
      </c>
      <c r="P27" s="1">
        <f t="shared" si="2"/>
        <v>130</v>
      </c>
      <c r="Q27">
        <v>3168</v>
      </c>
      <c r="R27">
        <f t="shared" si="4"/>
        <v>0</v>
      </c>
    </row>
    <row r="28" spans="1:18" ht="61.5" customHeight="1" x14ac:dyDescent="0.25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40"/>
      <c r="L28" s="1">
        <v>5747.2</v>
      </c>
      <c r="M28" s="1"/>
      <c r="N28" s="1">
        <v>3938.4</v>
      </c>
      <c r="O28" s="1">
        <f t="shared" si="1"/>
        <v>9685.6</v>
      </c>
      <c r="P28" s="1">
        <f t="shared" si="2"/>
        <v>5747.2</v>
      </c>
      <c r="Q28">
        <v>8743.3799999999992</v>
      </c>
      <c r="R28">
        <f t="shared" si="4"/>
        <v>4804.9799999999996</v>
      </c>
    </row>
    <row r="29" spans="1:18" ht="28.5" customHeight="1" x14ac:dyDescent="0.25">
      <c r="A29" s="4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40">
        <v>4986.5</v>
      </c>
      <c r="L29" s="1"/>
      <c r="M29" s="1"/>
      <c r="N29" s="1">
        <v>0</v>
      </c>
      <c r="O29" s="1">
        <f t="shared" si="1"/>
        <v>4986.5</v>
      </c>
      <c r="P29" s="1">
        <f t="shared" si="2"/>
        <v>4986.5</v>
      </c>
      <c r="Q29">
        <v>15380</v>
      </c>
      <c r="R29">
        <f t="shared" si="4"/>
        <v>15380</v>
      </c>
    </row>
    <row r="30" spans="1:18" ht="36.75" customHeight="1" x14ac:dyDescent="0.25">
      <c r="A30" s="4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40">
        <v>887</v>
      </c>
      <c r="L30" s="1"/>
      <c r="M30" s="1"/>
      <c r="N30" s="1">
        <v>0</v>
      </c>
      <c r="O30" s="1">
        <f t="shared" si="1"/>
        <v>887</v>
      </c>
      <c r="P30" s="1">
        <f t="shared" si="2"/>
        <v>887</v>
      </c>
      <c r="Q30">
        <v>225</v>
      </c>
      <c r="R30">
        <f t="shared" si="4"/>
        <v>225</v>
      </c>
    </row>
    <row r="31" spans="1:18" ht="45" customHeight="1" x14ac:dyDescent="0.25">
      <c r="A31" s="4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40">
        <v>1537.68</v>
      </c>
      <c r="L31" s="1"/>
      <c r="M31" s="1"/>
      <c r="N31" s="1">
        <v>648</v>
      </c>
      <c r="O31" s="1">
        <f t="shared" si="1"/>
        <v>2185.6800000000003</v>
      </c>
      <c r="P31" s="1">
        <f t="shared" si="2"/>
        <v>1537.68</v>
      </c>
      <c r="Q31">
        <v>648</v>
      </c>
      <c r="R31">
        <f t="shared" si="4"/>
        <v>0</v>
      </c>
    </row>
    <row r="32" spans="1:18" ht="24.75" customHeight="1" x14ac:dyDescent="0.25">
      <c r="A32" s="4" t="s">
        <v>113</v>
      </c>
      <c r="B32" s="1"/>
      <c r="C32" s="1"/>
      <c r="D32" s="1"/>
      <c r="E32" s="1"/>
      <c r="F32" s="1"/>
      <c r="G32" s="1"/>
      <c r="H32" s="1"/>
      <c r="I32" s="1"/>
      <c r="J32" s="1"/>
      <c r="K32" s="40">
        <v>2965.8</v>
      </c>
      <c r="L32" s="1"/>
      <c r="M32" s="1"/>
      <c r="N32" s="1"/>
      <c r="O32" s="1">
        <f t="shared" si="1"/>
        <v>2965.8</v>
      </c>
      <c r="P32" s="1">
        <f t="shared" si="2"/>
        <v>2965.8</v>
      </c>
    </row>
    <row r="33" spans="1:18" ht="16.5" customHeight="1" x14ac:dyDescent="0.25">
      <c r="A33" s="4" t="s">
        <v>114</v>
      </c>
      <c r="B33" s="1"/>
      <c r="C33" s="1"/>
      <c r="D33" s="1"/>
      <c r="E33" s="1"/>
      <c r="F33" s="1"/>
      <c r="G33" s="1"/>
      <c r="H33" s="1"/>
      <c r="I33" s="1"/>
      <c r="J33" s="1"/>
      <c r="K33" s="40">
        <v>1206.8499999999999</v>
      </c>
      <c r="L33" s="1"/>
      <c r="M33" s="1"/>
      <c r="N33" s="1"/>
      <c r="O33" s="1">
        <f t="shared" si="1"/>
        <v>1206.8499999999999</v>
      </c>
      <c r="P33" s="1">
        <f t="shared" si="2"/>
        <v>1206.8499999999999</v>
      </c>
    </row>
    <row r="34" spans="1:18" ht="13.5" customHeight="1" x14ac:dyDescent="0.25">
      <c r="A34" s="4" t="s">
        <v>115</v>
      </c>
      <c r="B34" s="1"/>
      <c r="C34" s="1"/>
      <c r="D34" s="1"/>
      <c r="E34" s="1"/>
      <c r="F34" s="1"/>
      <c r="G34" s="1"/>
      <c r="H34" s="1"/>
      <c r="I34" s="1"/>
      <c r="J34" s="1"/>
      <c r="K34" s="40">
        <v>452.28</v>
      </c>
      <c r="L34" s="1"/>
      <c r="M34" s="1"/>
      <c r="N34" s="1"/>
      <c r="O34" s="1">
        <f t="shared" si="1"/>
        <v>452.28</v>
      </c>
      <c r="P34" s="1">
        <f t="shared" si="2"/>
        <v>452.28</v>
      </c>
    </row>
    <row r="35" spans="1:18" x14ac:dyDescent="0.25">
      <c r="A35" s="35" t="s">
        <v>96</v>
      </c>
      <c r="B35" s="1"/>
      <c r="C35" s="1"/>
      <c r="D35" s="1"/>
      <c r="E35" s="1"/>
      <c r="F35" s="1"/>
      <c r="G35" s="1"/>
      <c r="H35" s="1"/>
      <c r="I35" s="1"/>
      <c r="J35" s="1"/>
      <c r="K35" s="40">
        <f>SUM(K3:K34)</f>
        <v>45522.909999999996</v>
      </c>
      <c r="L35" s="1">
        <f>SUM(L3:L34)</f>
        <v>16299.96</v>
      </c>
      <c r="M35" s="1">
        <f>SUM(M3:M34)</f>
        <v>14177.5</v>
      </c>
      <c r="N35" s="1">
        <f>SUM(N3:N31)</f>
        <v>73320.639999999999</v>
      </c>
      <c r="O35" s="1">
        <f t="shared" si="1"/>
        <v>149321.01</v>
      </c>
      <c r="P35" s="1">
        <f t="shared" si="2"/>
        <v>76000.37</v>
      </c>
      <c r="Q35" s="1">
        <f>SUM(Q3:Q31)</f>
        <v>149321</v>
      </c>
      <c r="R35" s="1">
        <f>SUM(R3:R31)</f>
        <v>86633.36</v>
      </c>
    </row>
  </sheetData>
  <mergeCells count="1">
    <mergeCell ref="A2:A3"/>
  </mergeCells>
  <phoneticPr fontId="1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9" workbookViewId="0">
      <selection activeCell="C36" sqref="C36"/>
    </sheetView>
  </sheetViews>
  <sheetFormatPr defaultRowHeight="15" x14ac:dyDescent="0.25"/>
  <cols>
    <col min="1" max="1" width="22.28515625" customWidth="1"/>
    <col min="2" max="3" width="14.140625" customWidth="1"/>
    <col min="4" max="4" width="11.5703125" customWidth="1"/>
    <col min="5" max="5" width="12.42578125" customWidth="1"/>
    <col min="6" max="6" width="30" customWidth="1"/>
  </cols>
  <sheetData>
    <row r="1" spans="1:9" ht="33" customHeight="1" x14ac:dyDescent="0.25">
      <c r="A1" s="34"/>
      <c r="B1" s="34"/>
      <c r="C1" s="34"/>
      <c r="D1" s="34"/>
      <c r="E1" s="103" t="s">
        <v>0</v>
      </c>
      <c r="F1" s="103"/>
      <c r="G1" s="33"/>
    </row>
    <row r="2" spans="1:9" x14ac:dyDescent="0.25">
      <c r="A2" s="119" t="s">
        <v>1</v>
      </c>
      <c r="B2" s="119"/>
      <c r="C2" s="119"/>
      <c r="D2" s="119"/>
      <c r="E2" s="119"/>
      <c r="F2" s="119"/>
      <c r="G2" s="119"/>
    </row>
    <row r="3" spans="1:9" x14ac:dyDescent="0.25">
      <c r="A3" s="119" t="s">
        <v>2</v>
      </c>
      <c r="B3" s="119"/>
      <c r="C3" s="119"/>
      <c r="D3" s="119"/>
      <c r="E3" s="119"/>
      <c r="F3" s="119"/>
      <c r="G3" s="119"/>
    </row>
    <row r="4" spans="1:9" x14ac:dyDescent="0.25">
      <c r="A4" s="120" t="s">
        <v>3</v>
      </c>
      <c r="B4" s="120"/>
      <c r="C4" s="120"/>
      <c r="D4" s="120"/>
      <c r="E4" s="120"/>
      <c r="F4" s="120"/>
      <c r="G4" s="120"/>
    </row>
    <row r="5" spans="1:9" x14ac:dyDescent="0.25">
      <c r="A5" s="119" t="s">
        <v>4</v>
      </c>
      <c r="B5" s="119"/>
      <c r="C5" s="119"/>
      <c r="D5" s="119"/>
      <c r="E5" s="119"/>
      <c r="F5" s="119"/>
      <c r="G5" s="119"/>
      <c r="I5" s="23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39" x14ac:dyDescent="0.25">
      <c r="A8" s="31" t="s">
        <v>74</v>
      </c>
      <c r="B8" s="32">
        <v>3110</v>
      </c>
      <c r="C8" s="31" t="s">
        <v>76</v>
      </c>
      <c r="D8" s="31" t="s">
        <v>75</v>
      </c>
      <c r="E8" s="31" t="s">
        <v>77</v>
      </c>
      <c r="F8" s="31" t="s">
        <v>78</v>
      </c>
    </row>
    <row r="9" spans="1:9" ht="57" x14ac:dyDescent="0.25">
      <c r="A9" s="4" t="s">
        <v>11</v>
      </c>
      <c r="B9" s="26">
        <v>2210</v>
      </c>
      <c r="C9" s="1"/>
      <c r="D9" s="1"/>
      <c r="E9" s="1"/>
      <c r="F9" s="1"/>
    </row>
    <row r="10" spans="1:9" ht="84" x14ac:dyDescent="0.25">
      <c r="A10" s="4" t="s">
        <v>12</v>
      </c>
      <c r="B10" s="26">
        <v>2210</v>
      </c>
      <c r="C10" s="1"/>
      <c r="D10" s="1"/>
      <c r="E10" s="1"/>
      <c r="F10" s="1"/>
    </row>
    <row r="11" spans="1:9" ht="99.75" x14ac:dyDescent="0.25">
      <c r="A11" s="4" t="s">
        <v>13</v>
      </c>
      <c r="B11" s="26">
        <v>2210</v>
      </c>
      <c r="C11" s="1"/>
      <c r="D11" s="1"/>
      <c r="E11" s="1"/>
      <c r="F11" s="1"/>
    </row>
    <row r="12" spans="1:9" x14ac:dyDescent="0.25">
      <c r="A12" s="4" t="s">
        <v>14</v>
      </c>
      <c r="B12" s="26">
        <v>2210</v>
      </c>
      <c r="C12" s="1"/>
      <c r="D12" s="1"/>
      <c r="E12" s="1"/>
      <c r="F12" s="1"/>
    </row>
    <row r="13" spans="1:9" ht="48" x14ac:dyDescent="0.25">
      <c r="A13" s="4" t="s">
        <v>15</v>
      </c>
      <c r="B13" s="26">
        <v>2210</v>
      </c>
      <c r="C13" s="1"/>
      <c r="D13" s="1"/>
      <c r="E13" s="1"/>
      <c r="F13" s="1"/>
    </row>
    <row r="14" spans="1:9" ht="108" x14ac:dyDescent="0.25">
      <c r="A14" s="5" t="s">
        <v>16</v>
      </c>
      <c r="B14" s="26">
        <v>2210</v>
      </c>
      <c r="C14" s="1"/>
      <c r="D14" s="1"/>
      <c r="E14" s="1"/>
      <c r="F14" s="1"/>
    </row>
    <row r="15" spans="1:9" ht="60" x14ac:dyDescent="0.25">
      <c r="A15" s="5" t="s">
        <v>17</v>
      </c>
      <c r="B15" s="26">
        <v>2210</v>
      </c>
      <c r="C15" s="1"/>
      <c r="D15" s="1"/>
      <c r="E15" s="1"/>
      <c r="F15" s="1"/>
    </row>
    <row r="16" spans="1:9" ht="108" x14ac:dyDescent="0.25">
      <c r="A16" s="4" t="s">
        <v>18</v>
      </c>
      <c r="B16" s="26">
        <v>2210</v>
      </c>
      <c r="C16" s="1"/>
      <c r="D16" s="1"/>
      <c r="E16" s="1"/>
      <c r="F16" s="1"/>
    </row>
    <row r="17" spans="1:6" ht="36" x14ac:dyDescent="0.25">
      <c r="A17" s="5" t="s">
        <v>19</v>
      </c>
      <c r="B17" s="26">
        <v>2210</v>
      </c>
      <c r="C17" s="1"/>
      <c r="D17" s="1"/>
      <c r="E17" s="1"/>
      <c r="F17" s="1"/>
    </row>
    <row r="18" spans="1:6" ht="24" x14ac:dyDescent="0.25">
      <c r="A18" s="5" t="s">
        <v>20</v>
      </c>
      <c r="B18" s="26">
        <v>2210</v>
      </c>
      <c r="C18" s="1"/>
      <c r="D18" s="1"/>
      <c r="E18" s="1"/>
      <c r="F18" s="1"/>
    </row>
    <row r="19" spans="1:6" ht="72" x14ac:dyDescent="0.25">
      <c r="A19" s="5" t="s">
        <v>21</v>
      </c>
      <c r="B19" s="26">
        <v>2210</v>
      </c>
      <c r="C19" s="1"/>
      <c r="D19" s="1"/>
      <c r="E19" s="1"/>
      <c r="F19" s="1"/>
    </row>
    <row r="20" spans="1:6" ht="48" x14ac:dyDescent="0.25">
      <c r="A20" s="5" t="s">
        <v>22</v>
      </c>
      <c r="B20" s="26">
        <v>2210</v>
      </c>
      <c r="C20" s="1"/>
      <c r="D20" s="1"/>
      <c r="E20" s="1"/>
      <c r="F20" s="1"/>
    </row>
    <row r="21" spans="1:6" ht="75.75" x14ac:dyDescent="0.25">
      <c r="A21" s="5" t="s">
        <v>23</v>
      </c>
      <c r="B21" s="26">
        <v>2210</v>
      </c>
      <c r="C21" s="1"/>
      <c r="D21" s="1"/>
      <c r="E21" s="1"/>
      <c r="F21" s="1"/>
    </row>
    <row r="22" spans="1:6" ht="108" x14ac:dyDescent="0.25">
      <c r="A22" s="5" t="s">
        <v>24</v>
      </c>
      <c r="B22" s="26">
        <v>2210</v>
      </c>
      <c r="C22" s="1"/>
      <c r="D22" s="1"/>
      <c r="E22" s="1"/>
      <c r="F22" s="1"/>
    </row>
    <row r="23" spans="1:6" ht="60" x14ac:dyDescent="0.25">
      <c r="A23" s="5" t="s">
        <v>25</v>
      </c>
      <c r="B23" s="26">
        <v>2210</v>
      </c>
      <c r="C23" s="1"/>
      <c r="D23" s="1"/>
      <c r="E23" s="1"/>
      <c r="F23" s="1"/>
    </row>
    <row r="24" spans="1:6" ht="72" x14ac:dyDescent="0.25">
      <c r="A24" s="5" t="s">
        <v>26</v>
      </c>
      <c r="B24" s="26">
        <v>2210</v>
      </c>
      <c r="C24" s="1"/>
      <c r="D24" s="1"/>
      <c r="E24" s="1"/>
      <c r="F24" s="1"/>
    </row>
    <row r="25" spans="1:6" ht="72" x14ac:dyDescent="0.25">
      <c r="A25" s="4" t="s">
        <v>27</v>
      </c>
      <c r="B25" s="26">
        <v>2210</v>
      </c>
      <c r="C25" s="1"/>
      <c r="D25" s="1"/>
      <c r="E25" s="1"/>
      <c r="F25" s="1"/>
    </row>
    <row r="26" spans="1:6" ht="36" x14ac:dyDescent="0.25">
      <c r="A26" s="5" t="s">
        <v>28</v>
      </c>
      <c r="B26" s="26">
        <v>2210</v>
      </c>
      <c r="C26" s="1"/>
      <c r="D26" s="1"/>
      <c r="E26" s="1"/>
      <c r="F26" s="1"/>
    </row>
    <row r="27" spans="1:6" ht="48" x14ac:dyDescent="0.25">
      <c r="A27" s="5" t="s">
        <v>29</v>
      </c>
      <c r="B27" s="26">
        <v>2210</v>
      </c>
      <c r="C27" s="1"/>
      <c r="D27" s="1"/>
      <c r="E27" s="1"/>
      <c r="F27" s="1"/>
    </row>
    <row r="28" spans="1:6" ht="48" x14ac:dyDescent="0.25">
      <c r="A28" s="5" t="s">
        <v>30</v>
      </c>
      <c r="B28" s="26">
        <v>2210</v>
      </c>
      <c r="C28" s="1"/>
      <c r="D28" s="1"/>
      <c r="E28" s="1"/>
      <c r="F28" s="1"/>
    </row>
    <row r="29" spans="1:6" ht="96" x14ac:dyDescent="0.25">
      <c r="A29" s="5" t="s">
        <v>31</v>
      </c>
      <c r="B29" s="26">
        <v>2210</v>
      </c>
      <c r="C29" s="1"/>
      <c r="D29" s="1"/>
      <c r="E29" s="1"/>
      <c r="F29" s="1"/>
    </row>
    <row r="30" spans="1:6" ht="48" x14ac:dyDescent="0.25">
      <c r="A30" s="5" t="s">
        <v>32</v>
      </c>
      <c r="B30" s="26">
        <v>2210</v>
      </c>
      <c r="C30" s="1"/>
      <c r="D30" s="1"/>
      <c r="E30" s="1"/>
      <c r="F30" s="1"/>
    </row>
    <row r="31" spans="1:6" ht="36" x14ac:dyDescent="0.25">
      <c r="A31" s="5" t="s">
        <v>33</v>
      </c>
      <c r="B31" s="26">
        <v>2210</v>
      </c>
      <c r="C31" s="1"/>
      <c r="D31" s="1"/>
      <c r="E31" s="1"/>
      <c r="F31" s="1"/>
    </row>
    <row r="32" spans="1:6" ht="72" x14ac:dyDescent="0.25">
      <c r="A32" s="5" t="s">
        <v>34</v>
      </c>
      <c r="B32" s="26">
        <v>2210</v>
      </c>
      <c r="C32" s="1"/>
      <c r="D32" s="1"/>
      <c r="E32" s="1"/>
      <c r="F32" s="1"/>
    </row>
    <row r="33" spans="1:6" ht="39.75" x14ac:dyDescent="0.25">
      <c r="A33" s="4" t="s">
        <v>35</v>
      </c>
      <c r="B33" s="26">
        <v>2210</v>
      </c>
      <c r="C33" s="1"/>
      <c r="D33" s="1"/>
      <c r="E33" s="1"/>
      <c r="F33" s="1"/>
    </row>
    <row r="34" spans="1:6" ht="48" x14ac:dyDescent="0.25">
      <c r="A34" s="4" t="s">
        <v>36</v>
      </c>
      <c r="B34" s="26">
        <v>2210</v>
      </c>
      <c r="C34" s="1"/>
      <c r="D34" s="1"/>
      <c r="E34" s="1"/>
      <c r="F34" s="1"/>
    </row>
    <row r="35" spans="1:6" ht="48" x14ac:dyDescent="0.25">
      <c r="A35" s="4" t="s">
        <v>37</v>
      </c>
      <c r="B35" s="26">
        <v>2210</v>
      </c>
      <c r="C35" s="1"/>
      <c r="D35" s="1"/>
      <c r="E35" s="1"/>
      <c r="F35" s="1"/>
    </row>
    <row r="36" spans="1:6" x14ac:dyDescent="0.25">
      <c r="A36" s="7" t="s">
        <v>38</v>
      </c>
      <c r="B36" s="27"/>
      <c r="C36" s="8">
        <f>SUM(C9:C35)</f>
        <v>0</v>
      </c>
      <c r="D36" s="8"/>
      <c r="E36" s="8"/>
      <c r="F36" s="8"/>
    </row>
    <row r="37" spans="1:6" ht="60" x14ac:dyDescent="0.25">
      <c r="A37" s="5" t="s">
        <v>39</v>
      </c>
      <c r="B37" s="26">
        <v>2240</v>
      </c>
      <c r="C37" s="1"/>
      <c r="D37" s="1"/>
      <c r="E37" s="1"/>
      <c r="F37" s="1"/>
    </row>
    <row r="38" spans="1:6" ht="72" x14ac:dyDescent="0.25">
      <c r="A38" s="5" t="s">
        <v>40</v>
      </c>
      <c r="B38" s="26">
        <v>2240</v>
      </c>
      <c r="C38" s="1"/>
      <c r="D38" s="1"/>
      <c r="E38" s="1"/>
      <c r="F38" s="1"/>
    </row>
    <row r="39" spans="1:6" ht="48" x14ac:dyDescent="0.25">
      <c r="A39" s="5" t="s">
        <v>41</v>
      </c>
      <c r="B39" s="26">
        <v>2240</v>
      </c>
      <c r="C39" s="1"/>
      <c r="D39" s="1"/>
      <c r="E39" s="1"/>
      <c r="F39" s="1"/>
    </row>
    <row r="40" spans="1:6" ht="48" x14ac:dyDescent="0.25">
      <c r="A40" s="5" t="s">
        <v>42</v>
      </c>
      <c r="B40" s="26">
        <v>2240</v>
      </c>
      <c r="C40" s="1"/>
      <c r="D40" s="1"/>
      <c r="E40" s="1"/>
      <c r="F40" s="1"/>
    </row>
    <row r="41" spans="1:6" ht="36.75" x14ac:dyDescent="0.25">
      <c r="A41" s="9" t="s">
        <v>43</v>
      </c>
      <c r="B41" s="26">
        <v>2240</v>
      </c>
      <c r="C41" s="1"/>
      <c r="D41" s="1"/>
      <c r="E41" s="1"/>
      <c r="F41" s="1"/>
    </row>
    <row r="42" spans="1:6" ht="84" x14ac:dyDescent="0.25">
      <c r="A42" s="5" t="s">
        <v>44</v>
      </c>
      <c r="B42" s="26">
        <v>2240</v>
      </c>
      <c r="C42" s="1"/>
      <c r="D42" s="1"/>
      <c r="E42" s="1"/>
      <c r="F42" s="1"/>
    </row>
    <row r="43" spans="1:6" ht="48" x14ac:dyDescent="0.25">
      <c r="A43" s="5" t="s">
        <v>45</v>
      </c>
      <c r="B43" s="26">
        <v>2240</v>
      </c>
      <c r="C43" s="1"/>
      <c r="D43" s="1"/>
      <c r="E43" s="1"/>
      <c r="F43" s="1"/>
    </row>
    <row r="44" spans="1:6" ht="60" x14ac:dyDescent="0.25">
      <c r="A44" s="5" t="s">
        <v>46</v>
      </c>
      <c r="B44" s="26">
        <v>2240</v>
      </c>
      <c r="C44" s="1"/>
      <c r="D44" s="1"/>
      <c r="E44" s="1"/>
      <c r="F44" s="1"/>
    </row>
    <row r="45" spans="1:6" ht="36" x14ac:dyDescent="0.25">
      <c r="A45" s="10" t="s">
        <v>47</v>
      </c>
      <c r="B45" s="26">
        <v>2240</v>
      </c>
      <c r="C45" s="1"/>
      <c r="D45" s="1"/>
      <c r="E45" s="1"/>
      <c r="F45" s="1"/>
    </row>
    <row r="46" spans="1:6" ht="72" x14ac:dyDescent="0.25">
      <c r="A46" s="5" t="s">
        <v>48</v>
      </c>
      <c r="B46" s="26">
        <v>2240</v>
      </c>
      <c r="C46" s="1"/>
      <c r="D46" s="1"/>
      <c r="E46" s="1"/>
      <c r="F46" s="1"/>
    </row>
    <row r="47" spans="1:6" ht="72" x14ac:dyDescent="0.25">
      <c r="A47" s="5" t="s">
        <v>49</v>
      </c>
      <c r="B47" s="26">
        <v>2240</v>
      </c>
      <c r="C47" s="1"/>
      <c r="D47" s="1"/>
      <c r="E47" s="1"/>
      <c r="F47" s="1"/>
    </row>
    <row r="48" spans="1:6" ht="36" x14ac:dyDescent="0.25">
      <c r="A48" s="5" t="s">
        <v>50</v>
      </c>
      <c r="B48" s="26">
        <v>2240</v>
      </c>
      <c r="C48" s="1"/>
      <c r="D48" s="1"/>
      <c r="E48" s="1"/>
      <c r="F48" s="1"/>
    </row>
    <row r="49" spans="1:6" ht="60" x14ac:dyDescent="0.25">
      <c r="A49" s="5" t="s">
        <v>51</v>
      </c>
      <c r="B49" s="26">
        <v>2240</v>
      </c>
      <c r="C49" s="1"/>
      <c r="D49" s="1"/>
      <c r="E49" s="1"/>
      <c r="F49" s="1"/>
    </row>
    <row r="50" spans="1:6" ht="48" x14ac:dyDescent="0.25">
      <c r="A50" s="10" t="s">
        <v>52</v>
      </c>
      <c r="B50" s="26">
        <v>2240</v>
      </c>
      <c r="C50" s="1"/>
      <c r="D50" s="1"/>
      <c r="E50" s="1"/>
      <c r="F50" s="1"/>
    </row>
    <row r="51" spans="1:6" ht="108" x14ac:dyDescent="0.25">
      <c r="A51" s="5" t="s">
        <v>53</v>
      </c>
      <c r="B51" s="26">
        <v>2240</v>
      </c>
      <c r="C51" s="1"/>
      <c r="D51" s="1"/>
      <c r="E51" s="1"/>
      <c r="F51" s="1"/>
    </row>
    <row r="52" spans="1:6" ht="60" x14ac:dyDescent="0.25">
      <c r="A52" s="5" t="s">
        <v>54</v>
      </c>
      <c r="B52" s="26">
        <v>2240</v>
      </c>
      <c r="C52" s="1"/>
      <c r="D52" s="1"/>
      <c r="E52" s="1"/>
      <c r="F52" s="1"/>
    </row>
    <row r="53" spans="1:6" ht="60" x14ac:dyDescent="0.25">
      <c r="A53" s="5" t="s">
        <v>55</v>
      </c>
      <c r="B53" s="26">
        <v>2240</v>
      </c>
      <c r="C53" s="1"/>
      <c r="D53" s="1"/>
      <c r="E53" s="1"/>
      <c r="F53" s="1"/>
    </row>
    <row r="54" spans="1:6" ht="48" x14ac:dyDescent="0.25">
      <c r="A54" s="5" t="s">
        <v>56</v>
      </c>
      <c r="B54" s="26">
        <v>2240</v>
      </c>
      <c r="C54" s="1"/>
      <c r="D54" s="1"/>
      <c r="E54" s="1"/>
      <c r="F54" s="1"/>
    </row>
    <row r="55" spans="1:6" ht="48.75" x14ac:dyDescent="0.25">
      <c r="A55" s="11" t="s">
        <v>57</v>
      </c>
      <c r="B55" s="26">
        <v>2240</v>
      </c>
      <c r="C55" s="1"/>
      <c r="D55" s="1"/>
      <c r="E55" s="1"/>
      <c r="F55" s="1"/>
    </row>
    <row r="56" spans="1:6" ht="15.75" thickBot="1" x14ac:dyDescent="0.3">
      <c r="A56" s="12" t="s">
        <v>58</v>
      </c>
      <c r="B56" s="26"/>
      <c r="C56" s="1"/>
      <c r="D56" s="1"/>
      <c r="E56" s="1"/>
      <c r="F56" s="1"/>
    </row>
    <row r="57" spans="1:6" ht="36.75" thickBot="1" x14ac:dyDescent="0.3">
      <c r="A57" s="3" t="s">
        <v>59</v>
      </c>
      <c r="B57" s="28">
        <v>2271</v>
      </c>
      <c r="C57" s="13"/>
      <c r="D57" s="14"/>
      <c r="E57" s="13"/>
      <c r="F57" s="15"/>
    </row>
    <row r="58" spans="1:6" ht="96" x14ac:dyDescent="0.25">
      <c r="A58" s="16" t="s">
        <v>60</v>
      </c>
      <c r="B58" s="29">
        <v>2271</v>
      </c>
      <c r="C58" s="17"/>
      <c r="D58" s="18"/>
      <c r="E58" s="17"/>
      <c r="F58" s="19"/>
    </row>
    <row r="59" spans="1:6" ht="15.75" thickBot="1" x14ac:dyDescent="0.3">
      <c r="A59" s="1" t="s">
        <v>61</v>
      </c>
      <c r="B59" s="26"/>
      <c r="C59" s="1"/>
      <c r="D59" s="1"/>
      <c r="E59" s="1"/>
      <c r="F59" s="1"/>
    </row>
    <row r="60" spans="1:6" ht="36" x14ac:dyDescent="0.25">
      <c r="A60" s="20" t="s">
        <v>62</v>
      </c>
      <c r="B60" s="30">
        <v>2272</v>
      </c>
      <c r="C60" s="21"/>
      <c r="D60" s="21"/>
      <c r="E60" s="21"/>
      <c r="F60" s="22"/>
    </row>
    <row r="61" spans="1:6" x14ac:dyDescent="0.25">
      <c r="A61" s="8" t="s">
        <v>63</v>
      </c>
      <c r="B61" s="27"/>
      <c r="C61" s="8"/>
      <c r="D61" s="8"/>
      <c r="E61" s="8"/>
      <c r="F61" s="8"/>
    </row>
    <row r="62" spans="1:6" ht="24" x14ac:dyDescent="0.25">
      <c r="A62" s="4" t="s">
        <v>64</v>
      </c>
      <c r="B62" s="26">
        <v>2273</v>
      </c>
      <c r="C62" s="1"/>
      <c r="D62" s="1"/>
      <c r="E62" s="1"/>
      <c r="F62" s="1"/>
    </row>
    <row r="63" spans="1:6" ht="72" x14ac:dyDescent="0.25">
      <c r="A63" s="4" t="s">
        <v>65</v>
      </c>
      <c r="B63" s="26">
        <v>2273</v>
      </c>
      <c r="C63" s="1"/>
      <c r="D63" s="1"/>
      <c r="E63" s="1"/>
      <c r="F63" s="1"/>
    </row>
    <row r="64" spans="1:6" x14ac:dyDescent="0.25">
      <c r="A64" s="8" t="s">
        <v>66</v>
      </c>
      <c r="B64" s="27"/>
      <c r="C64" s="8"/>
      <c r="D64" s="8"/>
      <c r="E64" s="8"/>
      <c r="F64" s="8"/>
    </row>
    <row r="65" spans="1:6" x14ac:dyDescent="0.25">
      <c r="A65" s="5" t="s">
        <v>67</v>
      </c>
      <c r="B65" s="26">
        <v>3110</v>
      </c>
      <c r="C65" s="1"/>
      <c r="D65" s="1"/>
      <c r="E65" s="1"/>
      <c r="F65" s="1"/>
    </row>
    <row r="66" spans="1:6" ht="24" x14ac:dyDescent="0.25">
      <c r="A66" s="5" t="s">
        <v>68</v>
      </c>
      <c r="B66" s="26">
        <v>3110</v>
      </c>
      <c r="C66" s="1"/>
      <c r="D66" s="1"/>
      <c r="E66" s="1"/>
      <c r="F66" s="1"/>
    </row>
    <row r="67" spans="1:6" x14ac:dyDescent="0.25">
      <c r="A67" s="5" t="s">
        <v>69</v>
      </c>
      <c r="B67" s="26">
        <v>3110</v>
      </c>
      <c r="C67" s="1"/>
      <c r="D67" s="1"/>
      <c r="E67" s="1"/>
      <c r="F67" s="1"/>
    </row>
    <row r="68" spans="1:6" x14ac:dyDescent="0.25">
      <c r="A68" s="5" t="s">
        <v>69</v>
      </c>
      <c r="B68" s="26">
        <v>3110</v>
      </c>
      <c r="C68" s="1"/>
      <c r="D68" s="1"/>
      <c r="E68" s="1"/>
      <c r="F68" s="1"/>
    </row>
    <row r="69" spans="1:6" ht="24" x14ac:dyDescent="0.25">
      <c r="A69" s="5" t="s">
        <v>70</v>
      </c>
      <c r="B69" s="26">
        <v>3110</v>
      </c>
      <c r="C69" s="1"/>
      <c r="D69" s="1"/>
      <c r="E69" s="1"/>
      <c r="F69" s="1"/>
    </row>
    <row r="70" spans="1:6" ht="24" x14ac:dyDescent="0.25">
      <c r="A70" s="5" t="s">
        <v>70</v>
      </c>
      <c r="B70" s="26">
        <v>3110</v>
      </c>
      <c r="C70" s="1"/>
      <c r="D70" s="1"/>
      <c r="E70" s="1"/>
      <c r="F70" s="1"/>
    </row>
    <row r="71" spans="1:6" x14ac:dyDescent="0.25">
      <c r="A71" s="8" t="s">
        <v>71</v>
      </c>
      <c r="B71" s="27"/>
      <c r="C71" s="8"/>
      <c r="D71" s="8"/>
      <c r="E71" s="8"/>
      <c r="F71" s="8"/>
    </row>
    <row r="72" spans="1:6" ht="48" x14ac:dyDescent="0.25">
      <c r="A72" s="4" t="s">
        <v>72</v>
      </c>
      <c r="B72" s="26">
        <v>3133</v>
      </c>
      <c r="C72" s="1"/>
      <c r="D72" s="1"/>
      <c r="E72" s="1"/>
      <c r="F72" s="1"/>
    </row>
    <row r="73" spans="1:6" x14ac:dyDescent="0.25">
      <c r="A73" s="1" t="s">
        <v>73</v>
      </c>
      <c r="B73" s="26"/>
      <c r="C73" s="1"/>
      <c r="D73" s="1"/>
      <c r="E73" s="1"/>
      <c r="F73" s="1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3" zoomScaleNormal="83" workbookViewId="0">
      <selection activeCell="Q3" sqref="Q3"/>
    </sheetView>
  </sheetViews>
  <sheetFormatPr defaultRowHeight="15" x14ac:dyDescent="0.25"/>
  <cols>
    <col min="1" max="1" width="20.5703125" customWidth="1"/>
    <col min="2" max="2" width="1.140625" customWidth="1"/>
    <col min="3" max="3" width="7.7109375" customWidth="1"/>
    <col min="4" max="4" width="6.5703125" customWidth="1"/>
    <col min="5" max="5" width="6.140625" customWidth="1"/>
    <col min="6" max="6" width="7.7109375" customWidth="1"/>
    <col min="7" max="7" width="6.85546875" customWidth="1"/>
    <col min="8" max="8" width="8.28515625" customWidth="1"/>
    <col min="9" max="9" width="9" customWidth="1"/>
    <col min="10" max="10" width="6.140625" customWidth="1"/>
    <col min="11" max="11" width="7.42578125" customWidth="1"/>
    <col min="12" max="12" width="8.140625" customWidth="1"/>
    <col min="13" max="13" width="7.7109375" customWidth="1"/>
    <col min="14" max="14" width="9.28515625" customWidth="1"/>
    <col min="15" max="15" width="9.7109375" customWidth="1"/>
    <col min="16" max="16" width="9.28515625" customWidth="1"/>
  </cols>
  <sheetData>
    <row r="1" spans="1:20" ht="58.5" customHeight="1" x14ac:dyDescent="0.25">
      <c r="A1" s="43"/>
      <c r="B1" s="43" t="s">
        <v>83</v>
      </c>
      <c r="C1" s="43" t="s">
        <v>84</v>
      </c>
      <c r="D1" s="43" t="s">
        <v>85</v>
      </c>
      <c r="E1" s="43" t="s">
        <v>97</v>
      </c>
      <c r="F1" s="43" t="s">
        <v>87</v>
      </c>
      <c r="G1" s="43" t="s">
        <v>88</v>
      </c>
      <c r="H1" s="43" t="s">
        <v>89</v>
      </c>
      <c r="I1" s="43" t="s">
        <v>90</v>
      </c>
      <c r="J1" s="43" t="s">
        <v>91</v>
      </c>
      <c r="K1" s="43" t="s">
        <v>92</v>
      </c>
      <c r="L1" s="43" t="s">
        <v>93</v>
      </c>
      <c r="M1" s="43" t="s">
        <v>98</v>
      </c>
      <c r="N1" s="43" t="s">
        <v>99</v>
      </c>
      <c r="O1" s="43" t="s">
        <v>95</v>
      </c>
      <c r="P1" s="48" t="s">
        <v>102</v>
      </c>
    </row>
    <row r="2" spans="1:20" ht="68.25" customHeight="1" x14ac:dyDescent="0.25">
      <c r="A2" s="5" t="s">
        <v>39</v>
      </c>
      <c r="B2" s="49"/>
      <c r="C2" s="49"/>
      <c r="D2" s="49"/>
      <c r="E2" s="49"/>
      <c r="F2" s="49">
        <v>11776.92</v>
      </c>
      <c r="G2" s="49"/>
      <c r="H2" s="49">
        <v>34956.559999999998</v>
      </c>
      <c r="I2" s="49">
        <v>15011.11</v>
      </c>
      <c r="J2" s="49">
        <v>0</v>
      </c>
      <c r="K2" s="49">
        <v>42553.86</v>
      </c>
      <c r="L2" s="56">
        <v>54168.34</v>
      </c>
      <c r="M2" s="49">
        <v>16000</v>
      </c>
      <c r="N2" s="49">
        <v>0</v>
      </c>
      <c r="O2" s="57">
        <f>SUM(N2+P2)</f>
        <v>174466.78999999998</v>
      </c>
      <c r="P2" s="58">
        <f>SUM(B2:M2)</f>
        <v>174466.78999999998</v>
      </c>
    </row>
    <row r="3" spans="1:20" ht="93.75" customHeight="1" x14ac:dyDescent="0.25">
      <c r="A3" s="5" t="s">
        <v>40</v>
      </c>
      <c r="B3" s="49"/>
      <c r="C3" s="49"/>
      <c r="D3" s="49"/>
      <c r="E3" s="49"/>
      <c r="F3" s="49"/>
      <c r="G3" s="49">
        <v>12400</v>
      </c>
      <c r="H3" s="49"/>
      <c r="I3" s="49"/>
      <c r="J3" s="49"/>
      <c r="K3" s="49"/>
      <c r="L3" s="49">
        <v>23300</v>
      </c>
      <c r="M3" s="49">
        <v>37157.25</v>
      </c>
      <c r="N3" s="49">
        <v>52598.7</v>
      </c>
      <c r="O3" s="57">
        <f t="shared" ref="O3:O27" si="0">SUM(N3+P3)</f>
        <v>125455.95</v>
      </c>
      <c r="P3" s="58">
        <f t="shared" ref="P3:P27" si="1">SUM(B3:M3)</f>
        <v>72857.25</v>
      </c>
      <c r="S3" s="53"/>
      <c r="T3" s="34"/>
    </row>
    <row r="4" spans="1:20" ht="51.75" customHeight="1" x14ac:dyDescent="0.25">
      <c r="A4" s="121" t="s">
        <v>119</v>
      </c>
      <c r="B4" s="49"/>
      <c r="C4" s="49">
        <f>SUM(C5:C6)</f>
        <v>2071.3000000000002</v>
      </c>
      <c r="D4" s="49">
        <f t="shared" ref="D4:M4" si="2">SUM(D5:D6)</f>
        <v>965.70999999999992</v>
      </c>
      <c r="E4" s="49">
        <f t="shared" si="2"/>
        <v>893.14</v>
      </c>
      <c r="F4" s="49">
        <f t="shared" si="2"/>
        <v>757.76</v>
      </c>
      <c r="G4" s="49">
        <f t="shared" si="2"/>
        <v>700.12</v>
      </c>
      <c r="H4" s="49">
        <f t="shared" si="2"/>
        <v>0</v>
      </c>
      <c r="I4" s="49">
        <f t="shared" si="2"/>
        <v>1607.44</v>
      </c>
      <c r="J4" s="49">
        <f t="shared" si="2"/>
        <v>0</v>
      </c>
      <c r="K4" s="49">
        <f t="shared" si="2"/>
        <v>1896.55</v>
      </c>
      <c r="L4" s="49">
        <f t="shared" si="2"/>
        <v>1800.67</v>
      </c>
      <c r="M4" s="49">
        <f t="shared" si="2"/>
        <v>1380</v>
      </c>
      <c r="N4" s="49">
        <f>SUM(N5:N7)</f>
        <v>7265.9699999999993</v>
      </c>
      <c r="O4" s="57">
        <f t="shared" si="0"/>
        <v>19338.659999999996</v>
      </c>
      <c r="P4" s="58">
        <f t="shared" si="1"/>
        <v>12072.689999999999</v>
      </c>
      <c r="Q4" s="45"/>
      <c r="R4" s="45"/>
      <c r="S4" s="45"/>
      <c r="T4" s="46"/>
    </row>
    <row r="5" spans="1:20" ht="30.75" customHeight="1" x14ac:dyDescent="0.25">
      <c r="A5" s="122"/>
      <c r="B5" s="49" t="s">
        <v>126</v>
      </c>
      <c r="C5" s="49">
        <v>1765</v>
      </c>
      <c r="D5" s="49">
        <v>812.55</v>
      </c>
      <c r="E5" s="49">
        <v>739.98</v>
      </c>
      <c r="F5" s="49">
        <v>757.76</v>
      </c>
      <c r="G5" s="49">
        <v>700.12</v>
      </c>
      <c r="H5" s="49"/>
      <c r="I5" s="49">
        <v>1607.44</v>
      </c>
      <c r="J5" s="49"/>
      <c r="K5" s="49">
        <v>1896.55</v>
      </c>
      <c r="L5" s="56">
        <v>1136.22</v>
      </c>
      <c r="M5" s="49">
        <v>1200</v>
      </c>
      <c r="N5" s="49">
        <v>5247.2</v>
      </c>
      <c r="O5" s="57">
        <f t="shared" si="0"/>
        <v>15862.82</v>
      </c>
      <c r="P5" s="58">
        <f t="shared" si="1"/>
        <v>10615.619999999999</v>
      </c>
      <c r="T5" s="34"/>
    </row>
    <row r="6" spans="1:20" ht="27" customHeight="1" x14ac:dyDescent="0.25">
      <c r="A6" s="122"/>
      <c r="B6" s="49" t="s">
        <v>129</v>
      </c>
      <c r="C6" s="49">
        <v>306.3</v>
      </c>
      <c r="D6" s="49">
        <v>153.16</v>
      </c>
      <c r="E6" s="49">
        <v>153.16</v>
      </c>
      <c r="F6" s="49"/>
      <c r="G6" s="49"/>
      <c r="H6" s="49"/>
      <c r="I6" s="49"/>
      <c r="J6" s="49"/>
      <c r="K6" s="49"/>
      <c r="L6" s="56">
        <v>664.45</v>
      </c>
      <c r="M6" s="49">
        <v>180</v>
      </c>
      <c r="N6" s="49">
        <v>1621.04</v>
      </c>
      <c r="O6" s="57">
        <f t="shared" si="0"/>
        <v>3078.11</v>
      </c>
      <c r="P6" s="58">
        <f t="shared" si="1"/>
        <v>1457.0700000000002</v>
      </c>
      <c r="T6" s="34"/>
    </row>
    <row r="7" spans="1:20" ht="18.75" customHeight="1" x14ac:dyDescent="0.25">
      <c r="A7" s="123"/>
      <c r="B7" s="49" t="s">
        <v>130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>
        <v>397.73</v>
      </c>
      <c r="O7" s="57">
        <f t="shared" si="0"/>
        <v>397.73</v>
      </c>
      <c r="P7" s="58">
        <f t="shared" si="1"/>
        <v>0</v>
      </c>
    </row>
    <row r="8" spans="1:20" ht="54.75" customHeight="1" x14ac:dyDescent="0.25">
      <c r="A8" s="5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>
        <v>677.75</v>
      </c>
      <c r="O8" s="57">
        <f t="shared" si="0"/>
        <v>677.75</v>
      </c>
      <c r="P8" s="58">
        <f t="shared" si="1"/>
        <v>0</v>
      </c>
    </row>
    <row r="9" spans="1:20" ht="40.5" customHeight="1" x14ac:dyDescent="0.25">
      <c r="A9" s="5" t="s">
        <v>128</v>
      </c>
      <c r="B9" s="49"/>
      <c r="C9" s="49"/>
      <c r="D9" s="49">
        <v>7200</v>
      </c>
      <c r="E9" s="49"/>
      <c r="F9" s="49">
        <v>4800</v>
      </c>
      <c r="G9" s="49">
        <v>2400</v>
      </c>
      <c r="H9" s="49"/>
      <c r="I9" s="49">
        <v>2400</v>
      </c>
      <c r="J9" s="49"/>
      <c r="K9" s="49">
        <v>4800</v>
      </c>
      <c r="L9" s="56">
        <v>4800</v>
      </c>
      <c r="M9" s="49">
        <v>2400</v>
      </c>
      <c r="N9" s="49">
        <v>7200</v>
      </c>
      <c r="O9" s="57">
        <f t="shared" si="0"/>
        <v>36000</v>
      </c>
      <c r="P9" s="58">
        <f t="shared" si="1"/>
        <v>28800</v>
      </c>
      <c r="R9" s="54">
        <f>SUM(L2:L25)</f>
        <v>147566.10999999999</v>
      </c>
    </row>
    <row r="10" spans="1:20" ht="84.75" customHeight="1" x14ac:dyDescent="0.25">
      <c r="A10" s="5" t="s">
        <v>44</v>
      </c>
      <c r="B10" s="49"/>
      <c r="C10" s="49"/>
      <c r="D10" s="49"/>
      <c r="E10" s="49">
        <v>1961.48</v>
      </c>
      <c r="F10" s="49">
        <v>490.37</v>
      </c>
      <c r="G10" s="49">
        <v>490.37</v>
      </c>
      <c r="H10" s="49">
        <v>490.37</v>
      </c>
      <c r="I10" s="49"/>
      <c r="J10" s="49"/>
      <c r="K10" s="49">
        <v>980.74</v>
      </c>
      <c r="L10" s="55">
        <v>931.11</v>
      </c>
      <c r="M10" s="49">
        <v>490.37</v>
      </c>
      <c r="N10" s="49">
        <v>3922.96</v>
      </c>
      <c r="O10" s="57">
        <f t="shared" si="0"/>
        <v>9757.77</v>
      </c>
      <c r="P10" s="58">
        <f t="shared" si="1"/>
        <v>5834.8099999999995</v>
      </c>
    </row>
    <row r="11" spans="1:20" ht="53.25" customHeight="1" x14ac:dyDescent="0.25">
      <c r="A11" s="5" t="s">
        <v>45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11499.6</v>
      </c>
      <c r="O11" s="57">
        <f t="shared" si="0"/>
        <v>11499.6</v>
      </c>
      <c r="P11" s="58">
        <f t="shared" si="1"/>
        <v>0</v>
      </c>
    </row>
    <row r="12" spans="1:20" ht="29.25" customHeight="1" x14ac:dyDescent="0.25">
      <c r="A12" s="124" t="s">
        <v>120</v>
      </c>
      <c r="B12" s="49"/>
      <c r="C12" s="49"/>
      <c r="D12" s="49">
        <f>SUM(D13:D17)</f>
        <v>1320</v>
      </c>
      <c r="E12" s="49">
        <f t="shared" ref="E12:L12" si="3">SUM(E13:E17)</f>
        <v>440</v>
      </c>
      <c r="F12" s="49">
        <f t="shared" si="3"/>
        <v>4018</v>
      </c>
      <c r="G12" s="49">
        <f t="shared" si="3"/>
        <v>840</v>
      </c>
      <c r="H12" s="49">
        <f t="shared" si="3"/>
        <v>440</v>
      </c>
      <c r="I12" s="49">
        <f t="shared" si="3"/>
        <v>90</v>
      </c>
      <c r="J12" s="49">
        <f t="shared" si="3"/>
        <v>90</v>
      </c>
      <c r="K12" s="49">
        <f t="shared" si="3"/>
        <v>3070</v>
      </c>
      <c r="L12" s="49">
        <f t="shared" si="3"/>
        <v>25770</v>
      </c>
      <c r="M12" s="49"/>
      <c r="N12" s="49">
        <f>SUM(N13:N17)</f>
        <v>23560</v>
      </c>
      <c r="O12" s="57">
        <f t="shared" si="0"/>
        <v>59638</v>
      </c>
      <c r="P12" s="58">
        <f t="shared" si="1"/>
        <v>36078</v>
      </c>
    </row>
    <row r="13" spans="1:20" ht="30" customHeight="1" x14ac:dyDescent="0.25">
      <c r="A13" s="125"/>
      <c r="B13" s="51" t="s">
        <v>121</v>
      </c>
      <c r="C13" s="49"/>
      <c r="D13" s="49"/>
      <c r="E13" s="49"/>
      <c r="F13" s="49">
        <v>2000</v>
      </c>
      <c r="G13" s="49">
        <v>400</v>
      </c>
      <c r="H13" s="49"/>
      <c r="I13" s="49"/>
      <c r="J13" s="49"/>
      <c r="K13" s="49">
        <v>1600</v>
      </c>
      <c r="L13" s="56">
        <v>800</v>
      </c>
      <c r="M13" s="49">
        <v>400</v>
      </c>
      <c r="N13" s="49">
        <v>2800</v>
      </c>
      <c r="O13" s="57">
        <f t="shared" si="0"/>
        <v>8000</v>
      </c>
      <c r="P13" s="58">
        <f t="shared" si="1"/>
        <v>5200</v>
      </c>
    </row>
    <row r="14" spans="1:20" ht="19.5" customHeight="1" x14ac:dyDescent="0.25">
      <c r="A14" s="125"/>
      <c r="B14" s="49" t="s">
        <v>122</v>
      </c>
      <c r="C14" s="49"/>
      <c r="D14" s="49">
        <v>1320</v>
      </c>
      <c r="E14" s="49">
        <v>440</v>
      </c>
      <c r="F14" s="49">
        <v>440</v>
      </c>
      <c r="G14" s="49">
        <v>440</v>
      </c>
      <c r="H14" s="49">
        <v>440</v>
      </c>
      <c r="I14" s="49"/>
      <c r="J14" s="49"/>
      <c r="K14" s="49">
        <v>1380</v>
      </c>
      <c r="L14" s="56">
        <v>880</v>
      </c>
      <c r="M14" s="49">
        <v>440</v>
      </c>
      <c r="N14" s="49">
        <v>3360</v>
      </c>
      <c r="O14" s="57">
        <f t="shared" si="0"/>
        <v>9140</v>
      </c>
      <c r="P14" s="58">
        <f t="shared" si="1"/>
        <v>5780</v>
      </c>
    </row>
    <row r="15" spans="1:20" ht="21" customHeight="1" x14ac:dyDescent="0.25">
      <c r="A15" s="125"/>
      <c r="B15" s="49" t="s">
        <v>125</v>
      </c>
      <c r="C15" s="49"/>
      <c r="D15" s="49"/>
      <c r="E15" s="49"/>
      <c r="F15" s="49"/>
      <c r="G15" s="49"/>
      <c r="H15" s="49"/>
      <c r="I15" s="49">
        <v>90</v>
      </c>
      <c r="J15" s="49">
        <v>90</v>
      </c>
      <c r="K15" s="49">
        <v>90</v>
      </c>
      <c r="L15" s="56">
        <v>90</v>
      </c>
      <c r="M15" s="49">
        <v>90</v>
      </c>
      <c r="N15" s="49">
        <v>0</v>
      </c>
      <c r="O15" s="57">
        <f t="shared" si="0"/>
        <v>450</v>
      </c>
      <c r="P15" s="58">
        <f t="shared" si="1"/>
        <v>450</v>
      </c>
    </row>
    <row r="16" spans="1:20" ht="18" customHeight="1" x14ac:dyDescent="0.25">
      <c r="A16" s="125"/>
      <c r="B16" s="49" t="s">
        <v>124</v>
      </c>
      <c r="C16" s="49"/>
      <c r="D16" s="49"/>
      <c r="E16" s="49"/>
      <c r="F16" s="49">
        <v>1578</v>
      </c>
      <c r="G16" s="49"/>
      <c r="H16" s="49"/>
      <c r="I16" s="49"/>
      <c r="J16" s="49"/>
      <c r="K16" s="49"/>
      <c r="L16" s="49"/>
      <c r="M16" s="49"/>
      <c r="N16" s="49">
        <v>0</v>
      </c>
      <c r="O16" s="57">
        <f t="shared" si="0"/>
        <v>1578</v>
      </c>
      <c r="P16" s="58">
        <f t="shared" si="1"/>
        <v>1578</v>
      </c>
    </row>
    <row r="17" spans="1:16" ht="21" customHeight="1" x14ac:dyDescent="0.25">
      <c r="A17" s="126"/>
      <c r="B17" s="47" t="s">
        <v>123</v>
      </c>
      <c r="C17" s="49"/>
      <c r="D17" s="49"/>
      <c r="E17" s="49"/>
      <c r="F17" s="49"/>
      <c r="G17" s="49"/>
      <c r="H17" s="49"/>
      <c r="I17" s="49"/>
      <c r="J17" s="49"/>
      <c r="K17" s="49"/>
      <c r="L17" s="56">
        <v>24000</v>
      </c>
      <c r="M17" s="49"/>
      <c r="N17" s="49">
        <v>17400</v>
      </c>
      <c r="O17" s="57">
        <f t="shared" si="0"/>
        <v>41400</v>
      </c>
      <c r="P17" s="58">
        <f t="shared" si="1"/>
        <v>24000</v>
      </c>
    </row>
    <row r="18" spans="1:16" ht="48" customHeight="1" x14ac:dyDescent="0.25">
      <c r="A18" s="10" t="s">
        <v>47</v>
      </c>
      <c r="B18" s="49"/>
      <c r="C18" s="49"/>
      <c r="D18" s="49"/>
      <c r="E18" s="49"/>
      <c r="F18" s="49"/>
      <c r="G18" s="49"/>
      <c r="H18" s="49">
        <v>540</v>
      </c>
      <c r="I18" s="49"/>
      <c r="J18" s="49"/>
      <c r="K18" s="49"/>
      <c r="L18" s="56">
        <v>5915</v>
      </c>
      <c r="M18" s="49"/>
      <c r="N18" s="49">
        <v>11710</v>
      </c>
      <c r="O18" s="57">
        <f t="shared" si="0"/>
        <v>18165</v>
      </c>
      <c r="P18" s="58">
        <f t="shared" si="1"/>
        <v>6455</v>
      </c>
    </row>
    <row r="19" spans="1:16" ht="49.5" customHeight="1" x14ac:dyDescent="0.25">
      <c r="A19" s="5" t="s">
        <v>48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7">
        <f t="shared" si="0"/>
        <v>0</v>
      </c>
      <c r="P19" s="58">
        <f t="shared" si="1"/>
        <v>0</v>
      </c>
    </row>
    <row r="20" spans="1:16" ht="63.75" customHeight="1" x14ac:dyDescent="0.25">
      <c r="A20" s="5" t="s">
        <v>49</v>
      </c>
      <c r="B20" s="49"/>
      <c r="C20" s="49">
        <v>1500</v>
      </c>
      <c r="D20" s="49"/>
      <c r="E20" s="49"/>
      <c r="F20" s="49"/>
      <c r="G20" s="49">
        <v>45812.63</v>
      </c>
      <c r="H20" s="49"/>
      <c r="I20" s="49"/>
      <c r="J20" s="49"/>
      <c r="K20" s="49"/>
      <c r="L20" s="49"/>
      <c r="M20" s="49"/>
      <c r="N20" s="49">
        <v>1815.59</v>
      </c>
      <c r="O20" s="57">
        <f t="shared" si="0"/>
        <v>49128.219999999994</v>
      </c>
      <c r="P20" s="58">
        <f t="shared" si="1"/>
        <v>47312.63</v>
      </c>
    </row>
    <row r="21" spans="1:16" ht="34.5" customHeight="1" x14ac:dyDescent="0.25">
      <c r="A21" s="5" t="s">
        <v>50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>
        <v>3000</v>
      </c>
      <c r="M21" s="49"/>
      <c r="N21" s="49">
        <v>4080</v>
      </c>
      <c r="O21" s="57">
        <f t="shared" si="0"/>
        <v>7080</v>
      </c>
      <c r="P21" s="58">
        <f t="shared" si="1"/>
        <v>3000</v>
      </c>
    </row>
    <row r="22" spans="1:16" ht="72" customHeight="1" x14ac:dyDescent="0.25">
      <c r="A22" s="5" t="s">
        <v>51</v>
      </c>
      <c r="B22" s="49"/>
      <c r="C22" s="49"/>
      <c r="D22" s="49">
        <v>310.32</v>
      </c>
      <c r="E22" s="49"/>
      <c r="F22" s="49">
        <v>310.32</v>
      </c>
      <c r="G22" s="49">
        <v>310.32</v>
      </c>
      <c r="H22" s="49"/>
      <c r="I22" s="49">
        <v>310.32</v>
      </c>
      <c r="J22" s="49">
        <v>310.32</v>
      </c>
      <c r="K22" s="49">
        <v>376.65</v>
      </c>
      <c r="L22" s="56">
        <v>310.32</v>
      </c>
      <c r="M22" s="49">
        <v>350</v>
      </c>
      <c r="N22" s="50"/>
      <c r="O22" s="57">
        <f t="shared" si="0"/>
        <v>2588.5700000000002</v>
      </c>
      <c r="P22" s="58">
        <f t="shared" si="1"/>
        <v>2588.5700000000002</v>
      </c>
    </row>
    <row r="23" spans="1:16" ht="65.25" customHeight="1" x14ac:dyDescent="0.25">
      <c r="A23" s="10" t="s">
        <v>52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7">
        <f t="shared" si="0"/>
        <v>0</v>
      </c>
      <c r="P23" s="58">
        <f t="shared" si="1"/>
        <v>0</v>
      </c>
    </row>
    <row r="24" spans="1:16" ht="72.75" customHeight="1" x14ac:dyDescent="0.25">
      <c r="A24" s="5" t="s">
        <v>55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>
        <v>2000</v>
      </c>
      <c r="N24" s="49">
        <v>1500</v>
      </c>
      <c r="O24" s="57">
        <f t="shared" si="0"/>
        <v>3500</v>
      </c>
      <c r="P24" s="58">
        <f t="shared" si="1"/>
        <v>2000</v>
      </c>
    </row>
    <row r="25" spans="1:16" ht="49.5" customHeight="1" x14ac:dyDescent="0.25">
      <c r="A25" s="5" t="s">
        <v>56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>
        <v>0</v>
      </c>
      <c r="O25" s="57">
        <f t="shared" si="0"/>
        <v>0</v>
      </c>
      <c r="P25" s="58">
        <f t="shared" si="1"/>
        <v>0</v>
      </c>
    </row>
    <row r="26" spans="1:16" ht="46.5" customHeight="1" x14ac:dyDescent="0.25">
      <c r="A26" s="5" t="s">
        <v>127</v>
      </c>
      <c r="B26" s="49"/>
      <c r="C26" s="49"/>
      <c r="D26" s="49"/>
      <c r="E26" s="49"/>
      <c r="F26" s="49"/>
      <c r="G26" s="49"/>
      <c r="H26" s="49"/>
      <c r="I26" s="49"/>
      <c r="J26" s="49"/>
      <c r="K26" s="49">
        <v>1793.99</v>
      </c>
      <c r="L26" s="49"/>
      <c r="M26" s="49"/>
      <c r="N26" s="49"/>
      <c r="O26" s="57">
        <f t="shared" si="0"/>
        <v>1793.99</v>
      </c>
      <c r="P26" s="58">
        <f t="shared" si="1"/>
        <v>1793.99</v>
      </c>
    </row>
    <row r="27" spans="1:16" ht="42.75" customHeight="1" x14ac:dyDescent="0.25">
      <c r="A27" s="11" t="s">
        <v>57</v>
      </c>
      <c r="B27" s="49"/>
      <c r="C27" s="49"/>
      <c r="D27" s="49"/>
      <c r="E27" s="49">
        <v>7499.4</v>
      </c>
      <c r="F27" s="49"/>
      <c r="G27" s="49"/>
      <c r="H27" s="49"/>
      <c r="I27" s="49"/>
      <c r="J27" s="49"/>
      <c r="K27" s="49">
        <v>4033.38</v>
      </c>
      <c r="L27" s="49"/>
      <c r="M27" s="49"/>
      <c r="N27" s="49">
        <v>6650.92</v>
      </c>
      <c r="O27" s="57">
        <f t="shared" si="0"/>
        <v>18183.699999999997</v>
      </c>
      <c r="P27" s="58">
        <f t="shared" si="1"/>
        <v>11532.779999999999</v>
      </c>
    </row>
    <row r="28" spans="1:16" x14ac:dyDescent="0.25">
      <c r="A28" s="35" t="s">
        <v>96</v>
      </c>
      <c r="B28" s="49">
        <f>SUM(B2:B27)</f>
        <v>0</v>
      </c>
      <c r="C28" s="49">
        <f t="shared" ref="C28:L28" si="4">SUM(C2:C4,C8:C12,C18:C27)</f>
        <v>3571.3</v>
      </c>
      <c r="D28" s="49">
        <f t="shared" si="4"/>
        <v>9796.0299999999988</v>
      </c>
      <c r="E28" s="49">
        <f t="shared" si="4"/>
        <v>10794.02</v>
      </c>
      <c r="F28" s="49">
        <f t="shared" si="4"/>
        <v>22153.37</v>
      </c>
      <c r="G28" s="49">
        <f t="shared" si="4"/>
        <v>62953.439999999995</v>
      </c>
      <c r="H28" s="49">
        <f t="shared" si="4"/>
        <v>36426.93</v>
      </c>
      <c r="I28" s="49">
        <f t="shared" si="4"/>
        <v>19418.87</v>
      </c>
      <c r="J28" s="49">
        <f t="shared" si="4"/>
        <v>400.32</v>
      </c>
      <c r="K28" s="49">
        <f t="shared" si="4"/>
        <v>59505.17</v>
      </c>
      <c r="L28" s="49">
        <f t="shared" si="4"/>
        <v>119995.44</v>
      </c>
      <c r="M28" s="49">
        <f>SUM(M2:M27)</f>
        <v>62087.62</v>
      </c>
      <c r="N28" s="49">
        <f>SUM(N2:N4,N8:N12,N18:N27)</f>
        <v>132481.49000000002</v>
      </c>
      <c r="O28" s="57">
        <f>SUM(O2:O4,O8:O12,O18:O27)</f>
        <v>537273.99999999988</v>
      </c>
      <c r="P28" s="57">
        <f>SUM(P2:P4,P8:P12,P18:P27)</f>
        <v>404792.51</v>
      </c>
    </row>
    <row r="29" spans="1:16" x14ac:dyDescent="0.25">
      <c r="A29" s="5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5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</sheetData>
  <mergeCells count="2">
    <mergeCell ref="A4:A7"/>
    <mergeCell ref="A12:A17"/>
  </mergeCells>
  <phoneticPr fontId="1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A5" sqref="A5"/>
    </sheetView>
  </sheetViews>
  <sheetFormatPr defaultRowHeight="15" x14ac:dyDescent="0.25"/>
  <cols>
    <col min="1" max="1" width="28.140625" customWidth="1"/>
    <col min="2" max="2" width="8.28515625" customWidth="1"/>
    <col min="3" max="3" width="8" customWidth="1"/>
    <col min="4" max="4" width="10" customWidth="1"/>
    <col min="6" max="7" width="8.42578125" customWidth="1"/>
    <col min="8" max="8" width="8.7109375" customWidth="1"/>
    <col min="9" max="9" width="9.28515625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ht="81" customHeight="1" x14ac:dyDescent="0.25">
      <c r="A2" s="127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0</v>
      </c>
      <c r="O2" s="1"/>
      <c r="P2" s="37"/>
      <c r="Q2" s="41"/>
      <c r="R2" s="34"/>
    </row>
    <row r="3" spans="1:22" ht="0.75" customHeight="1" x14ac:dyDescent="0.25">
      <c r="A3" s="12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7"/>
      <c r="Q3" s="41"/>
      <c r="R3" s="34"/>
    </row>
    <row r="4" spans="1:22" ht="84.75" hidden="1" customHeight="1" thickBot="1" x14ac:dyDescent="0.3">
      <c r="A4" s="12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6"/>
      <c r="R4" s="34"/>
    </row>
    <row r="5" spans="1:22" ht="88.5" customHeight="1" x14ac:dyDescent="0.25">
      <c r="A5" s="16" t="s">
        <v>60</v>
      </c>
      <c r="B5" s="1"/>
      <c r="C5" s="1"/>
      <c r="D5" s="1"/>
      <c r="E5" s="1"/>
      <c r="F5" s="1"/>
      <c r="G5" s="1"/>
      <c r="H5" s="1"/>
      <c r="I5" s="1"/>
      <c r="J5" s="1"/>
      <c r="K5" s="40"/>
      <c r="L5" s="1"/>
      <c r="M5" s="1"/>
      <c r="N5" s="1"/>
      <c r="O5" s="1"/>
      <c r="P5" s="1"/>
      <c r="V5" s="34"/>
    </row>
    <row r="6" spans="1:22" x14ac:dyDescent="0.25">
      <c r="A6" s="35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mergeCells count="1">
    <mergeCell ref="A2:A4"/>
  </mergeCells>
  <phoneticPr fontId="1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2" sqref="J12"/>
    </sheetView>
  </sheetViews>
  <sheetFormatPr defaultRowHeight="15" x14ac:dyDescent="0.25"/>
  <cols>
    <col min="1" max="1" width="24.140625" customWidth="1"/>
    <col min="2" max="2" width="9.85546875" customWidth="1"/>
    <col min="3" max="3" width="14.140625" customWidth="1"/>
    <col min="4" max="4" width="11.28515625" customWidth="1"/>
    <col min="5" max="5" width="13.140625" customWidth="1"/>
    <col min="6" max="6" width="23.2851562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131" t="s">
        <v>0</v>
      </c>
      <c r="F1" s="131"/>
      <c r="G1" s="33"/>
    </row>
    <row r="2" spans="1:11" x14ac:dyDescent="0.25">
      <c r="A2" s="130" t="s">
        <v>241</v>
      </c>
      <c r="B2" s="130"/>
      <c r="C2" s="130"/>
      <c r="D2" s="130"/>
      <c r="E2" s="130"/>
      <c r="F2" s="130"/>
      <c r="G2" s="130"/>
    </row>
    <row r="3" spans="1:11" ht="8.25" customHeight="1" x14ac:dyDescent="0.25">
      <c r="A3" s="130"/>
      <c r="B3" s="130"/>
      <c r="C3" s="130"/>
      <c r="D3" s="130"/>
      <c r="E3" s="130"/>
      <c r="F3" s="130"/>
      <c r="G3" s="130"/>
    </row>
    <row r="4" spans="1:11" ht="15" hidden="1" customHeight="1" x14ac:dyDescent="0.25">
      <c r="A4" s="132"/>
      <c r="B4" s="132"/>
      <c r="C4" s="132"/>
      <c r="D4" s="132"/>
      <c r="E4" s="132"/>
      <c r="F4" s="132"/>
      <c r="G4" s="132"/>
    </row>
    <row r="5" spans="1:11" x14ac:dyDescent="0.25">
      <c r="A5" s="130" t="s">
        <v>145</v>
      </c>
      <c r="B5" s="130"/>
      <c r="C5" s="130"/>
      <c r="D5" s="130"/>
      <c r="E5" s="130"/>
      <c r="F5" s="130"/>
      <c r="G5" s="130"/>
      <c r="I5" s="23"/>
    </row>
    <row r="6" spans="1:11" ht="60.75" x14ac:dyDescent="0.25">
      <c r="A6" s="1" t="s">
        <v>5</v>
      </c>
      <c r="B6" s="76" t="s">
        <v>6</v>
      </c>
      <c r="C6" s="76" t="s">
        <v>7</v>
      </c>
      <c r="D6" s="76" t="s">
        <v>10</v>
      </c>
      <c r="E6" s="77" t="s">
        <v>8</v>
      </c>
      <c r="F6" s="78" t="s">
        <v>9</v>
      </c>
      <c r="G6" s="7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140.25" customHeight="1" x14ac:dyDescent="0.25">
      <c r="A8" s="80" t="s">
        <v>242</v>
      </c>
      <c r="B8" s="6">
        <v>2271</v>
      </c>
      <c r="C8" s="81" t="s">
        <v>243</v>
      </c>
      <c r="D8" s="80" t="s">
        <v>75</v>
      </c>
      <c r="E8" s="82" t="s">
        <v>244</v>
      </c>
      <c r="F8" s="80" t="s">
        <v>245</v>
      </c>
      <c r="K8" s="71"/>
    </row>
    <row r="9" spans="1:11" ht="147" customHeight="1" x14ac:dyDescent="0.25">
      <c r="A9" s="80" t="s">
        <v>242</v>
      </c>
      <c r="B9" s="82">
        <v>2271</v>
      </c>
      <c r="C9" s="83" t="s">
        <v>246</v>
      </c>
      <c r="D9" s="80" t="s">
        <v>75</v>
      </c>
      <c r="E9" s="82" t="s">
        <v>247</v>
      </c>
      <c r="F9" s="80" t="s">
        <v>248</v>
      </c>
      <c r="G9" s="84"/>
    </row>
    <row r="10" spans="1:11" ht="90" x14ac:dyDescent="0.25">
      <c r="A10" s="80" t="s">
        <v>249</v>
      </c>
      <c r="B10" s="82">
        <v>2273</v>
      </c>
      <c r="C10" s="80" t="s">
        <v>250</v>
      </c>
      <c r="D10" s="80" t="s">
        <v>75</v>
      </c>
      <c r="E10" s="82" t="s">
        <v>247</v>
      </c>
      <c r="F10" s="82"/>
      <c r="G10" s="84"/>
    </row>
    <row r="11" spans="1:11" ht="24.75" x14ac:dyDescent="0.25">
      <c r="A11" s="85" t="s">
        <v>134</v>
      </c>
      <c r="B11" s="86"/>
      <c r="C11" s="87">
        <v>459487</v>
      </c>
      <c r="D11" s="88"/>
      <c r="E11" s="88"/>
      <c r="F11" s="88"/>
    </row>
    <row r="13" spans="1:11" x14ac:dyDescent="0.25">
      <c r="A13" s="33" t="s">
        <v>251</v>
      </c>
      <c r="B13" s="33"/>
      <c r="C13" s="33"/>
      <c r="D13" s="33"/>
    </row>
    <row r="15" spans="1:11" ht="30" x14ac:dyDescent="0.25">
      <c r="A15" s="34" t="s">
        <v>136</v>
      </c>
      <c r="C15" s="72"/>
      <c r="E15" t="s">
        <v>137</v>
      </c>
    </row>
    <row r="16" spans="1:11" x14ac:dyDescent="0.25">
      <c r="C16" s="89" t="s">
        <v>138</v>
      </c>
      <c r="D16" s="90"/>
      <c r="E16" s="90" t="s">
        <v>139</v>
      </c>
      <c r="F16" s="90"/>
    </row>
    <row r="18" spans="1:6" ht="30" x14ac:dyDescent="0.25">
      <c r="A18" s="34" t="s">
        <v>140</v>
      </c>
      <c r="C18" s="72"/>
      <c r="E18" t="s">
        <v>141</v>
      </c>
    </row>
    <row r="19" spans="1:6" x14ac:dyDescent="0.25">
      <c r="C19" s="89" t="s">
        <v>138</v>
      </c>
      <c r="E19" s="90" t="s">
        <v>139</v>
      </c>
      <c r="F19" s="90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річний план(додаток)</vt:lpstr>
      <vt:lpstr>Лист2</vt:lpstr>
      <vt:lpstr>2210</vt:lpstr>
      <vt:lpstr>закупки</vt:lpstr>
      <vt:lpstr>2240</vt:lpstr>
      <vt:lpstr>2271</vt:lpstr>
      <vt:lpstr>Лист1</vt:lpstr>
      <vt:lpstr> річний  план</vt:lpstr>
    </vt:vector>
  </TitlesOfParts>
  <Company>Libr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Храмова Галина Павловна</cp:lastModifiedBy>
  <cp:lastPrinted>2015-02-19T12:36:57Z</cp:lastPrinted>
  <dcterms:created xsi:type="dcterms:W3CDTF">2014-11-19T08:59:22Z</dcterms:created>
  <dcterms:modified xsi:type="dcterms:W3CDTF">2015-02-19T13:12:10Z</dcterms:modified>
</cp:coreProperties>
</file>